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Tabulka PÚ" sheetId="6" r:id="rId1"/>
    <sheet name="Výsledky ÚTOK Muži" sheetId="5" r:id="rId2"/>
    <sheet name="Výsledky ÚTOK Ženy" sheetId="7" r:id="rId3"/>
    <sheet name="Výsledky Proudaři Muži" sheetId="10" r:id="rId4"/>
    <sheet name="Výsledky Proudařky Ženy" sheetId="11" r:id="rId5"/>
  </sheets>
  <definedNames>
    <definedName name="_xlnm._FilterDatabase" localSheetId="0" hidden="1">'Tabulka PÚ'!$A$4:$K$4</definedName>
    <definedName name="_xlnm.Print_Area" localSheetId="0">'Tabulka PÚ'!$A$1:$J$104</definedName>
    <definedName name="_xlnm.Print_Area" localSheetId="3">'Výsledky Proudaři Muži'!$A$1:$F$82</definedName>
    <definedName name="_xlnm.Print_Area" localSheetId="4">'Výsledky Proudařky Ženy'!$A$1:$F$82</definedName>
    <definedName name="_xlnm.Print_Area" localSheetId="1">'Výsledky ÚTOK Muži'!$A$1:$G$42</definedName>
    <definedName name="_xlnm.Print_Area" localSheetId="2">'Výsledky ÚTOK Ženy'!$A$1:$G$42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6"/>
  <c r="R142" i="11" l="1"/>
  <c r="R143"/>
  <c r="R144"/>
  <c r="R145"/>
  <c r="R146"/>
  <c r="R147"/>
  <c r="R148"/>
  <c r="R149"/>
  <c r="R150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42"/>
  <c r="R43"/>
  <c r="R44"/>
  <c r="R45"/>
  <c r="R46"/>
  <c r="R47"/>
  <c r="R48"/>
  <c r="R49"/>
  <c r="R50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42" i="10"/>
  <c r="R143"/>
  <c r="R144"/>
  <c r="R145"/>
  <c r="R146"/>
  <c r="R147"/>
  <c r="R148"/>
  <c r="R149"/>
  <c r="R150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42"/>
  <c r="R43"/>
  <c r="R44"/>
  <c r="R45"/>
  <c r="R46"/>
  <c r="R47"/>
  <c r="R48"/>
  <c r="R49"/>
  <c r="R50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I6" i="6"/>
  <c r="Z6" s="1"/>
  <c r="AA6" s="1"/>
  <c r="I7"/>
  <c r="Z7" s="1"/>
  <c r="AA7" s="1"/>
  <c r="I8"/>
  <c r="Z8" s="1"/>
  <c r="AA8" s="1"/>
  <c r="I9"/>
  <c r="AH9" s="1"/>
  <c r="I10"/>
  <c r="I11"/>
  <c r="I12"/>
  <c r="I13"/>
  <c r="Z13" s="1"/>
  <c r="AA13" s="1"/>
  <c r="I14"/>
  <c r="I15"/>
  <c r="U15" s="1"/>
  <c r="I16"/>
  <c r="I17"/>
  <c r="U17" s="1"/>
  <c r="I18"/>
  <c r="I19"/>
  <c r="I20"/>
  <c r="I21"/>
  <c r="I22"/>
  <c r="I23"/>
  <c r="I24"/>
  <c r="Z25"/>
  <c r="AA25" s="1"/>
  <c r="I26"/>
  <c r="I27"/>
  <c r="U27" s="1"/>
  <c r="I28"/>
  <c r="I29"/>
  <c r="U29" s="1"/>
  <c r="I30"/>
  <c r="I31"/>
  <c r="I32"/>
  <c r="I33"/>
  <c r="I34"/>
  <c r="I35"/>
  <c r="I36"/>
  <c r="I37"/>
  <c r="I38"/>
  <c r="I39"/>
  <c r="AH39" s="1"/>
  <c r="I40"/>
  <c r="AH40" s="1"/>
  <c r="I41"/>
  <c r="U41" s="1"/>
  <c r="I42"/>
  <c r="I43"/>
  <c r="I44"/>
  <c r="I45"/>
  <c r="I46"/>
  <c r="I47"/>
  <c r="I48"/>
  <c r="I49"/>
  <c r="I50"/>
  <c r="I51"/>
  <c r="I52"/>
  <c r="I53"/>
  <c r="U53" s="1"/>
  <c r="I54"/>
  <c r="I55"/>
  <c r="I56"/>
  <c r="I57"/>
  <c r="I58"/>
  <c r="I59"/>
  <c r="I60"/>
  <c r="I61"/>
  <c r="I62"/>
  <c r="I63"/>
  <c r="I64"/>
  <c r="I65"/>
  <c r="M65" s="1"/>
  <c r="N65" s="1"/>
  <c r="I66"/>
  <c r="I67"/>
  <c r="I68"/>
  <c r="I69"/>
  <c r="I70"/>
  <c r="I71"/>
  <c r="I72"/>
  <c r="I73"/>
  <c r="I74"/>
  <c r="I75"/>
  <c r="I76"/>
  <c r="I77"/>
  <c r="AH77" s="1"/>
  <c r="I78"/>
  <c r="I79"/>
  <c r="I80"/>
  <c r="I81"/>
  <c r="I82"/>
  <c r="I83"/>
  <c r="I84"/>
  <c r="I85"/>
  <c r="I86"/>
  <c r="I87"/>
  <c r="I88"/>
  <c r="I89"/>
  <c r="M89" s="1"/>
  <c r="N89" s="1"/>
  <c r="I90"/>
  <c r="I91"/>
  <c r="I92"/>
  <c r="I93"/>
  <c r="I94"/>
  <c r="I95"/>
  <c r="I96"/>
  <c r="I97"/>
  <c r="I98"/>
  <c r="I99"/>
  <c r="I100"/>
  <c r="I101"/>
  <c r="M101" s="1"/>
  <c r="N101" s="1"/>
  <c r="I102"/>
  <c r="I103"/>
  <c r="I104"/>
  <c r="AD6"/>
  <c r="AE6" s="1"/>
  <c r="AH6"/>
  <c r="AI6"/>
  <c r="AD7"/>
  <c r="AE7" s="1"/>
  <c r="AI7"/>
  <c r="AD8"/>
  <c r="AE8" s="1"/>
  <c r="AI8"/>
  <c r="AB9"/>
  <c r="AC9"/>
  <c r="AD9"/>
  <c r="AE9" s="1"/>
  <c r="AF9"/>
  <c r="AG9"/>
  <c r="AI9"/>
  <c r="AJ9"/>
  <c r="AK9"/>
  <c r="Z10"/>
  <c r="AA10" s="1"/>
  <c r="AB10"/>
  <c r="AC10"/>
  <c r="AD10"/>
  <c r="AE10" s="1"/>
  <c r="AF10"/>
  <c r="AG10"/>
  <c r="AH10"/>
  <c r="AI10"/>
  <c r="AJ10"/>
  <c r="AK10"/>
  <c r="Z11"/>
  <c r="AA11" s="1"/>
  <c r="AB11"/>
  <c r="AC11"/>
  <c r="AD11"/>
  <c r="AE11" s="1"/>
  <c r="AF11"/>
  <c r="AG11"/>
  <c r="AH11"/>
  <c r="AI11"/>
  <c r="AJ11"/>
  <c r="AK11"/>
  <c r="Z12"/>
  <c r="AA12" s="1"/>
  <c r="AB12"/>
  <c r="AC12"/>
  <c r="AD12"/>
  <c r="AE12" s="1"/>
  <c r="AF12"/>
  <c r="AG12"/>
  <c r="AH12"/>
  <c r="AI12"/>
  <c r="AJ12"/>
  <c r="AK12"/>
  <c r="AB13"/>
  <c r="AC13"/>
  <c r="AD13"/>
  <c r="AE13" s="1"/>
  <c r="AF13"/>
  <c r="AG13"/>
  <c r="AI13"/>
  <c r="AJ13"/>
  <c r="AK13"/>
  <c r="Z14"/>
  <c r="AA14" s="1"/>
  <c r="AB14"/>
  <c r="AC14"/>
  <c r="AD14"/>
  <c r="AE14" s="1"/>
  <c r="AF14"/>
  <c r="AG14"/>
  <c r="AH14"/>
  <c r="AI14"/>
  <c r="AJ14"/>
  <c r="AK14"/>
  <c r="AB15"/>
  <c r="AC15"/>
  <c r="AD15"/>
  <c r="AE15" s="1"/>
  <c r="AF15"/>
  <c r="AG15"/>
  <c r="AI15"/>
  <c r="AJ15"/>
  <c r="AK15"/>
  <c r="Z16"/>
  <c r="AA16" s="1"/>
  <c r="AB16"/>
  <c r="AC16"/>
  <c r="AD16"/>
  <c r="AE16" s="1"/>
  <c r="AF16"/>
  <c r="AG16"/>
  <c r="AH16"/>
  <c r="AI16"/>
  <c r="AJ16"/>
  <c r="AK16"/>
  <c r="AB17"/>
  <c r="AC17"/>
  <c r="AD17"/>
  <c r="AE17" s="1"/>
  <c r="AF17"/>
  <c r="AG17"/>
  <c r="AH17"/>
  <c r="AI17"/>
  <c r="AJ17"/>
  <c r="AK17"/>
  <c r="Z18"/>
  <c r="AA18" s="1"/>
  <c r="AB18"/>
  <c r="AC18"/>
  <c r="AD18"/>
  <c r="AE18" s="1"/>
  <c r="AF18"/>
  <c r="AG18"/>
  <c r="AH18"/>
  <c r="AI18"/>
  <c r="AJ18"/>
  <c r="AK18"/>
  <c r="Z19"/>
  <c r="AA19" s="1"/>
  <c r="AB19"/>
  <c r="AC19"/>
  <c r="AD19"/>
  <c r="AE19" s="1"/>
  <c r="AF19"/>
  <c r="AG19"/>
  <c r="AH19"/>
  <c r="AI19"/>
  <c r="AJ19"/>
  <c r="AK19"/>
  <c r="Z20"/>
  <c r="AA20" s="1"/>
  <c r="AB20"/>
  <c r="AC20"/>
  <c r="AD20"/>
  <c r="AE20" s="1"/>
  <c r="AF20"/>
  <c r="AG20"/>
  <c r="AH20"/>
  <c r="AI20"/>
  <c r="AJ20"/>
  <c r="AK20"/>
  <c r="Z21"/>
  <c r="AA21" s="1"/>
  <c r="AB21"/>
  <c r="AC21"/>
  <c r="AD21"/>
  <c r="AE21" s="1"/>
  <c r="AF21"/>
  <c r="AG21"/>
  <c r="AH21"/>
  <c r="AI21"/>
  <c r="AJ21"/>
  <c r="AK21"/>
  <c r="Z22"/>
  <c r="AA22" s="1"/>
  <c r="AB22"/>
  <c r="AC22"/>
  <c r="AD22"/>
  <c r="AE22" s="1"/>
  <c r="AF22"/>
  <c r="AG22"/>
  <c r="AH22"/>
  <c r="AI22"/>
  <c r="AJ22"/>
  <c r="AK22"/>
  <c r="Z23"/>
  <c r="AA23" s="1"/>
  <c r="AB23"/>
  <c r="AC23"/>
  <c r="AD23"/>
  <c r="AE23" s="1"/>
  <c r="AF23"/>
  <c r="AG23"/>
  <c r="AH23"/>
  <c r="AI23"/>
  <c r="AJ23"/>
  <c r="AK23"/>
  <c r="Z24"/>
  <c r="AA24" s="1"/>
  <c r="AB24"/>
  <c r="AC24"/>
  <c r="AD24"/>
  <c r="AE24" s="1"/>
  <c r="AF24"/>
  <c r="AG24"/>
  <c r="AH24"/>
  <c r="AI24"/>
  <c r="AJ24"/>
  <c r="AK24"/>
  <c r="AB25"/>
  <c r="AC25"/>
  <c r="AD25"/>
  <c r="AE25" s="1"/>
  <c r="AF25"/>
  <c r="AG25"/>
  <c r="AI25"/>
  <c r="AJ25"/>
  <c r="AK25"/>
  <c r="Z26"/>
  <c r="AA26" s="1"/>
  <c r="AB26"/>
  <c r="AC26"/>
  <c r="AD26"/>
  <c r="AE26" s="1"/>
  <c r="AF26"/>
  <c r="AG26"/>
  <c r="AH26"/>
  <c r="AI26"/>
  <c r="AJ26"/>
  <c r="AK26"/>
  <c r="AB27"/>
  <c r="AC27"/>
  <c r="AD27"/>
  <c r="AE27" s="1"/>
  <c r="AF27"/>
  <c r="AG27"/>
  <c r="AI27"/>
  <c r="AJ27"/>
  <c r="AK27"/>
  <c r="Z28"/>
  <c r="AA28" s="1"/>
  <c r="AB28"/>
  <c r="AC28"/>
  <c r="AD28"/>
  <c r="AE28" s="1"/>
  <c r="AF28"/>
  <c r="AG28"/>
  <c r="AH28"/>
  <c r="AI28"/>
  <c r="AJ28"/>
  <c r="AK28"/>
  <c r="AD29"/>
  <c r="AE29" s="1"/>
  <c r="AH29"/>
  <c r="AI29"/>
  <c r="Z30"/>
  <c r="AA30" s="1"/>
  <c r="AD30"/>
  <c r="AE30" s="1"/>
  <c r="AH30"/>
  <c r="AI30"/>
  <c r="Z31"/>
  <c r="AA31" s="1"/>
  <c r="AD31"/>
  <c r="AE31" s="1"/>
  <c r="AH31"/>
  <c r="AI31"/>
  <c r="Z32"/>
  <c r="AA32" s="1"/>
  <c r="AD32"/>
  <c r="AE32" s="1"/>
  <c r="AH32"/>
  <c r="AI32"/>
  <c r="Z33"/>
  <c r="AA33" s="1"/>
  <c r="AD33"/>
  <c r="AE33" s="1"/>
  <c r="AH33"/>
  <c r="AI33"/>
  <c r="Z34"/>
  <c r="AA34" s="1"/>
  <c r="AD34"/>
  <c r="AE34" s="1"/>
  <c r="AH34"/>
  <c r="AI34"/>
  <c r="Z35"/>
  <c r="AA35" s="1"/>
  <c r="AD35"/>
  <c r="AE35" s="1"/>
  <c r="AH35"/>
  <c r="AI35"/>
  <c r="Z36"/>
  <c r="AA36" s="1"/>
  <c r="AD36"/>
  <c r="AE36" s="1"/>
  <c r="AH36"/>
  <c r="AI36"/>
  <c r="Z37"/>
  <c r="AA37" s="1"/>
  <c r="AD37"/>
  <c r="AE37" s="1"/>
  <c r="AH37"/>
  <c r="AI37"/>
  <c r="Z38"/>
  <c r="AA38" s="1"/>
  <c r="AD38"/>
  <c r="AE38" s="1"/>
  <c r="AH38"/>
  <c r="AI38"/>
  <c r="AD39"/>
  <c r="AE39" s="1"/>
  <c r="Z40"/>
  <c r="AA40" s="1"/>
  <c r="AD40"/>
  <c r="AE40" s="1"/>
  <c r="AD41"/>
  <c r="AE41" s="1"/>
  <c r="AH41"/>
  <c r="AI41"/>
  <c r="Z42"/>
  <c r="AA42" s="1"/>
  <c r="AD42"/>
  <c r="AE42" s="1"/>
  <c r="AH42"/>
  <c r="AI42"/>
  <c r="Z43"/>
  <c r="AA43" s="1"/>
  <c r="AD43"/>
  <c r="AE43" s="1"/>
  <c r="AH43"/>
  <c r="AI43"/>
  <c r="Z44"/>
  <c r="AA44" s="1"/>
  <c r="AB44"/>
  <c r="AC44"/>
  <c r="AD44"/>
  <c r="AE44" s="1"/>
  <c r="AF44"/>
  <c r="AG44"/>
  <c r="AH44"/>
  <c r="AI44"/>
  <c r="AJ44"/>
  <c r="AK44"/>
  <c r="Z45"/>
  <c r="AA45" s="1"/>
  <c r="AB45"/>
  <c r="AC45"/>
  <c r="AD45"/>
  <c r="AE45" s="1"/>
  <c r="AF45"/>
  <c r="AG45"/>
  <c r="AH45"/>
  <c r="AI45"/>
  <c r="AJ45"/>
  <c r="AK45"/>
  <c r="Z46"/>
  <c r="AA46" s="1"/>
  <c r="AB46"/>
  <c r="AC46"/>
  <c r="AD46"/>
  <c r="AE46" s="1"/>
  <c r="AF46"/>
  <c r="AG46"/>
  <c r="AH46"/>
  <c r="AI46"/>
  <c r="AJ46"/>
  <c r="AK46"/>
  <c r="Z47"/>
  <c r="AA47" s="1"/>
  <c r="AB47"/>
  <c r="AC47"/>
  <c r="AD47"/>
  <c r="AE47" s="1"/>
  <c r="AF47"/>
  <c r="AG47"/>
  <c r="AH47"/>
  <c r="AI47"/>
  <c r="AJ47"/>
  <c r="AK47"/>
  <c r="Z48"/>
  <c r="AA48" s="1"/>
  <c r="AB48"/>
  <c r="AC48"/>
  <c r="AD48"/>
  <c r="AE48" s="1"/>
  <c r="AF48"/>
  <c r="AG48"/>
  <c r="AH48"/>
  <c r="AI48"/>
  <c r="AJ48"/>
  <c r="AK48"/>
  <c r="Z49"/>
  <c r="AA49" s="1"/>
  <c r="AB49"/>
  <c r="AC49"/>
  <c r="AD49"/>
  <c r="AE49" s="1"/>
  <c r="AF49"/>
  <c r="AG49"/>
  <c r="AH49"/>
  <c r="AI49"/>
  <c r="AJ49"/>
  <c r="AK49"/>
  <c r="Z50"/>
  <c r="AA50" s="1"/>
  <c r="AB50"/>
  <c r="AC50"/>
  <c r="AD50"/>
  <c r="AE50" s="1"/>
  <c r="AF50"/>
  <c r="AG50"/>
  <c r="AH50"/>
  <c r="AI50"/>
  <c r="AJ50"/>
  <c r="AK50"/>
  <c r="Z51"/>
  <c r="AA51" s="1"/>
  <c r="AB51"/>
  <c r="AC51"/>
  <c r="AD51"/>
  <c r="AE51" s="1"/>
  <c r="AF51"/>
  <c r="AG51"/>
  <c r="AH51"/>
  <c r="AI51"/>
  <c r="AJ51"/>
  <c r="AK51"/>
  <c r="Z52"/>
  <c r="AA52" s="1"/>
  <c r="AB52"/>
  <c r="AC52"/>
  <c r="AD52"/>
  <c r="AE52" s="1"/>
  <c r="AF52"/>
  <c r="AG52"/>
  <c r="AH52"/>
  <c r="AI52"/>
  <c r="AJ52"/>
  <c r="AK52"/>
  <c r="AB53"/>
  <c r="AC53"/>
  <c r="AD53"/>
  <c r="AE53" s="1"/>
  <c r="AF53"/>
  <c r="AG53"/>
  <c r="AH53"/>
  <c r="AI53"/>
  <c r="AJ53"/>
  <c r="AK53"/>
  <c r="Z54"/>
  <c r="AA54" s="1"/>
  <c r="AB54"/>
  <c r="AC54"/>
  <c r="AD54"/>
  <c r="AE54" s="1"/>
  <c r="AF54"/>
  <c r="AG54"/>
  <c r="AH54"/>
  <c r="AI54"/>
  <c r="AJ54"/>
  <c r="AK54"/>
  <c r="Z55"/>
  <c r="AA55" s="1"/>
  <c r="AB55"/>
  <c r="AC55"/>
  <c r="AD55"/>
  <c r="AE55" s="1"/>
  <c r="AF55"/>
  <c r="AG55"/>
  <c r="AH55"/>
  <c r="AI55"/>
  <c r="AJ55"/>
  <c r="AK55"/>
  <c r="Z56"/>
  <c r="AA56" s="1"/>
  <c r="AB56"/>
  <c r="AC56"/>
  <c r="AD56"/>
  <c r="AE56" s="1"/>
  <c r="AF56"/>
  <c r="AG56"/>
  <c r="AH56"/>
  <c r="AI56"/>
  <c r="AJ56"/>
  <c r="AK56"/>
  <c r="Z57"/>
  <c r="AA57" s="1"/>
  <c r="AB57"/>
  <c r="AC57"/>
  <c r="AD57"/>
  <c r="AE57"/>
  <c r="AF57"/>
  <c r="AG57"/>
  <c r="AH57"/>
  <c r="AI57"/>
  <c r="AJ57"/>
  <c r="AK57"/>
  <c r="Z58"/>
  <c r="AA58" s="1"/>
  <c r="AB58"/>
  <c r="AC58"/>
  <c r="AD58"/>
  <c r="AE58" s="1"/>
  <c r="AF58"/>
  <c r="AG58"/>
  <c r="AH58"/>
  <c r="AI58"/>
  <c r="AJ58"/>
  <c r="AK58"/>
  <c r="Z59"/>
  <c r="AA59" s="1"/>
  <c r="AB59"/>
  <c r="AC59"/>
  <c r="AD59"/>
  <c r="AE59"/>
  <c r="AF59"/>
  <c r="AG59"/>
  <c r="AH59"/>
  <c r="AI59"/>
  <c r="AJ59"/>
  <c r="AK59"/>
  <c r="Z60"/>
  <c r="AA60" s="1"/>
  <c r="AB60"/>
  <c r="AC60"/>
  <c r="AD60"/>
  <c r="AE60" s="1"/>
  <c r="AF60"/>
  <c r="AG60"/>
  <c r="AH60"/>
  <c r="AI60"/>
  <c r="AJ60"/>
  <c r="AK60"/>
  <c r="Z61"/>
  <c r="AA61" s="1"/>
  <c r="AB61"/>
  <c r="AC61"/>
  <c r="AD61"/>
  <c r="AE61"/>
  <c r="AF61"/>
  <c r="AG61"/>
  <c r="AH61"/>
  <c r="AI61"/>
  <c r="AJ61"/>
  <c r="AK61"/>
  <c r="Z62"/>
  <c r="AA62" s="1"/>
  <c r="AB62"/>
  <c r="AC62"/>
  <c r="AD62"/>
  <c r="AE62"/>
  <c r="AF62"/>
  <c r="AG62"/>
  <c r="AH62"/>
  <c r="AI62"/>
  <c r="AJ62"/>
  <c r="AK62"/>
  <c r="Z63"/>
  <c r="AA63" s="1"/>
  <c r="AB63"/>
  <c r="AC63"/>
  <c r="AD63"/>
  <c r="AE63" s="1"/>
  <c r="AF63"/>
  <c r="AG63"/>
  <c r="AH63"/>
  <c r="AI63"/>
  <c r="AJ63"/>
  <c r="AK63"/>
  <c r="Z64"/>
  <c r="AA64" s="1"/>
  <c r="AB64"/>
  <c r="AC64"/>
  <c r="AD64"/>
  <c r="AE64"/>
  <c r="AF64"/>
  <c r="AG64"/>
  <c r="AH64"/>
  <c r="AI64"/>
  <c r="AJ64"/>
  <c r="AK64"/>
  <c r="AB65"/>
  <c r="AC65"/>
  <c r="AD65"/>
  <c r="AE65"/>
  <c r="AF65"/>
  <c r="AG65"/>
  <c r="AI65"/>
  <c r="AJ65"/>
  <c r="AK65"/>
  <c r="Z66"/>
  <c r="AA66" s="1"/>
  <c r="AB66"/>
  <c r="AC66"/>
  <c r="AD66"/>
  <c r="AE66"/>
  <c r="AF66"/>
  <c r="AG66"/>
  <c r="AH66"/>
  <c r="AI66"/>
  <c r="AJ66"/>
  <c r="AK66"/>
  <c r="Z67"/>
  <c r="AA67" s="1"/>
  <c r="AB67"/>
  <c r="AC67"/>
  <c r="AD67"/>
  <c r="AE67" s="1"/>
  <c r="AF67"/>
  <c r="AG67"/>
  <c r="AH67"/>
  <c r="AI67"/>
  <c r="AJ67"/>
  <c r="AK67"/>
  <c r="Z68"/>
  <c r="AA68" s="1"/>
  <c r="AB68"/>
  <c r="AC68"/>
  <c r="AD68"/>
  <c r="AE68"/>
  <c r="AF68"/>
  <c r="AG68"/>
  <c r="AH68"/>
  <c r="AI68"/>
  <c r="AJ68"/>
  <c r="AK68"/>
  <c r="Z69"/>
  <c r="AA69" s="1"/>
  <c r="AB69"/>
  <c r="AC69"/>
  <c r="AD69"/>
  <c r="AE69"/>
  <c r="AF69"/>
  <c r="AG69"/>
  <c r="AH69"/>
  <c r="AI69"/>
  <c r="AJ69"/>
  <c r="AK69"/>
  <c r="Z70"/>
  <c r="AA70" s="1"/>
  <c r="AB70"/>
  <c r="AC70"/>
  <c r="AD70"/>
  <c r="AE70"/>
  <c r="AF70"/>
  <c r="AG70"/>
  <c r="AH70"/>
  <c r="AI70"/>
  <c r="AJ70"/>
  <c r="AK70"/>
  <c r="Z71"/>
  <c r="AA71" s="1"/>
  <c r="AB71"/>
  <c r="AC71"/>
  <c r="AD71"/>
  <c r="AE71"/>
  <c r="AF71"/>
  <c r="AG71"/>
  <c r="AH71"/>
  <c r="AI71"/>
  <c r="AJ71"/>
  <c r="AK71"/>
  <c r="Z72"/>
  <c r="AA72" s="1"/>
  <c r="AB72"/>
  <c r="AC72"/>
  <c r="AD72"/>
  <c r="AE72" s="1"/>
  <c r="AF72"/>
  <c r="AG72"/>
  <c r="AH72"/>
  <c r="AI72"/>
  <c r="AJ72"/>
  <c r="AK72"/>
  <c r="Z73"/>
  <c r="AA73" s="1"/>
  <c r="AB73"/>
  <c r="AC73"/>
  <c r="AD73"/>
  <c r="AE73"/>
  <c r="AF73"/>
  <c r="AG73"/>
  <c r="AH73"/>
  <c r="AI73"/>
  <c r="AJ73"/>
  <c r="AK73"/>
  <c r="Z74"/>
  <c r="AA74" s="1"/>
  <c r="AB74"/>
  <c r="AC74"/>
  <c r="AD74"/>
  <c r="AE74" s="1"/>
  <c r="AF74"/>
  <c r="AG74"/>
  <c r="AH74"/>
  <c r="AI74"/>
  <c r="AJ74"/>
  <c r="AK74"/>
  <c r="Z75"/>
  <c r="AA75" s="1"/>
  <c r="AB75"/>
  <c r="AC75"/>
  <c r="AD75"/>
  <c r="AE75"/>
  <c r="AF75"/>
  <c r="AG75"/>
  <c r="AH75"/>
  <c r="AI75"/>
  <c r="AJ75"/>
  <c r="AK75"/>
  <c r="Z76"/>
  <c r="AA76" s="1"/>
  <c r="AB76"/>
  <c r="AC76"/>
  <c r="AD76"/>
  <c r="AE76"/>
  <c r="AF76"/>
  <c r="AG76"/>
  <c r="AH76"/>
  <c r="AI76"/>
  <c r="AJ76"/>
  <c r="AK76"/>
  <c r="AB77"/>
  <c r="AC77"/>
  <c r="AD77"/>
  <c r="AE77"/>
  <c r="AF77"/>
  <c r="AG77"/>
  <c r="AI77"/>
  <c r="AJ77"/>
  <c r="AK77"/>
  <c r="Z78"/>
  <c r="AA78" s="1"/>
  <c r="AB78"/>
  <c r="AC78"/>
  <c r="AD78"/>
  <c r="AE78"/>
  <c r="AF78"/>
  <c r="AG78"/>
  <c r="AH78"/>
  <c r="AI78"/>
  <c r="AJ78"/>
  <c r="AK78"/>
  <c r="Z79"/>
  <c r="AA79" s="1"/>
  <c r="AB79"/>
  <c r="AC79"/>
  <c r="AD79"/>
  <c r="AE79" s="1"/>
  <c r="AF79"/>
  <c r="AG79"/>
  <c r="AH79"/>
  <c r="AI79"/>
  <c r="AJ79"/>
  <c r="AK79"/>
  <c r="Z80"/>
  <c r="AA80" s="1"/>
  <c r="AB80"/>
  <c r="AC80"/>
  <c r="AD80"/>
  <c r="AE80"/>
  <c r="AF80"/>
  <c r="AG80"/>
  <c r="AH80"/>
  <c r="AI80"/>
  <c r="AJ80"/>
  <c r="AK80"/>
  <c r="Z81"/>
  <c r="AA81" s="1"/>
  <c r="AB81"/>
  <c r="AC81"/>
  <c r="AD81"/>
  <c r="AE81"/>
  <c r="AF81"/>
  <c r="AG81"/>
  <c r="AH81"/>
  <c r="AI81"/>
  <c r="AJ81"/>
  <c r="AK81"/>
  <c r="Z82"/>
  <c r="AA82" s="1"/>
  <c r="AB82"/>
  <c r="AC82"/>
  <c r="AD82"/>
  <c r="AE82" s="1"/>
  <c r="AF82"/>
  <c r="AG82"/>
  <c r="AH82"/>
  <c r="AI82"/>
  <c r="AJ82"/>
  <c r="AK82"/>
  <c r="Z83"/>
  <c r="AA83" s="1"/>
  <c r="AB83"/>
  <c r="AC83"/>
  <c r="AD83"/>
  <c r="AE83"/>
  <c r="AF83"/>
  <c r="AG83"/>
  <c r="AH83"/>
  <c r="AI83"/>
  <c r="AJ83"/>
  <c r="AK83"/>
  <c r="Z84"/>
  <c r="AA84" s="1"/>
  <c r="AB84"/>
  <c r="AC84"/>
  <c r="AD84"/>
  <c r="AE84" s="1"/>
  <c r="AF84"/>
  <c r="AG84"/>
  <c r="AH84"/>
  <c r="AI84"/>
  <c r="AJ84"/>
  <c r="AK84"/>
  <c r="Z85"/>
  <c r="AA85" s="1"/>
  <c r="AB85"/>
  <c r="AC85"/>
  <c r="AD85"/>
  <c r="AE85"/>
  <c r="AF85"/>
  <c r="AG85"/>
  <c r="AH85"/>
  <c r="AI85"/>
  <c r="AJ85"/>
  <c r="AK85"/>
  <c r="Z86"/>
  <c r="AA86" s="1"/>
  <c r="AB86"/>
  <c r="AC86"/>
  <c r="AD86"/>
  <c r="AE86" s="1"/>
  <c r="AF86"/>
  <c r="AG86"/>
  <c r="AH86"/>
  <c r="AI86"/>
  <c r="AJ86"/>
  <c r="AK86"/>
  <c r="Z87"/>
  <c r="AA87" s="1"/>
  <c r="AB87"/>
  <c r="AC87"/>
  <c r="AD87"/>
  <c r="AE87"/>
  <c r="AF87"/>
  <c r="AG87"/>
  <c r="AH87"/>
  <c r="AI87"/>
  <c r="AJ87"/>
  <c r="AK87"/>
  <c r="Z88"/>
  <c r="AA88" s="1"/>
  <c r="AB88"/>
  <c r="AC88"/>
  <c r="AD88"/>
  <c r="AE88"/>
  <c r="AF88"/>
  <c r="AG88"/>
  <c r="AH88"/>
  <c r="AI88"/>
  <c r="AJ88"/>
  <c r="AK88"/>
  <c r="AB89"/>
  <c r="AC89"/>
  <c r="AD89"/>
  <c r="AE89"/>
  <c r="AF89"/>
  <c r="AG89"/>
  <c r="AI89"/>
  <c r="AJ89"/>
  <c r="AK89"/>
  <c r="Z90"/>
  <c r="AA90" s="1"/>
  <c r="AB90"/>
  <c r="AC90"/>
  <c r="AD90"/>
  <c r="AE90"/>
  <c r="AF90"/>
  <c r="AG90"/>
  <c r="AH90"/>
  <c r="AI90"/>
  <c r="AJ90"/>
  <c r="AK90"/>
  <c r="Z91"/>
  <c r="AA91" s="1"/>
  <c r="AB91"/>
  <c r="AC91"/>
  <c r="AD91"/>
  <c r="AE91"/>
  <c r="AF91"/>
  <c r="AG91"/>
  <c r="AH91"/>
  <c r="AI91"/>
  <c r="AJ91"/>
  <c r="AK91"/>
  <c r="Z92"/>
  <c r="AA92" s="1"/>
  <c r="AB92"/>
  <c r="AC92"/>
  <c r="AD92"/>
  <c r="AE92"/>
  <c r="AF92"/>
  <c r="AG92"/>
  <c r="AH92"/>
  <c r="AI92"/>
  <c r="AJ92"/>
  <c r="AK92"/>
  <c r="Z93"/>
  <c r="AA93" s="1"/>
  <c r="AB93"/>
  <c r="AC93"/>
  <c r="AD93"/>
  <c r="AE93"/>
  <c r="AF93"/>
  <c r="AG93"/>
  <c r="AH93"/>
  <c r="AI93"/>
  <c r="AJ93"/>
  <c r="AK93"/>
  <c r="Z94"/>
  <c r="AA94" s="1"/>
  <c r="AB94"/>
  <c r="AC94"/>
  <c r="AD94"/>
  <c r="AE94"/>
  <c r="AF94"/>
  <c r="AG94"/>
  <c r="AH94"/>
  <c r="AI94"/>
  <c r="AJ94"/>
  <c r="AK94"/>
  <c r="Z95"/>
  <c r="AA95" s="1"/>
  <c r="AB95"/>
  <c r="AC95"/>
  <c r="AD95"/>
  <c r="AE95"/>
  <c r="AF95"/>
  <c r="AG95"/>
  <c r="AH95"/>
  <c r="AI95"/>
  <c r="AJ95"/>
  <c r="AK95"/>
  <c r="Z96"/>
  <c r="AA96" s="1"/>
  <c r="AB96"/>
  <c r="AC96"/>
  <c r="AD96"/>
  <c r="AE96"/>
  <c r="AF96"/>
  <c r="AG96"/>
  <c r="AH96"/>
  <c r="AI96"/>
  <c r="AJ96"/>
  <c r="AK96"/>
  <c r="Z97"/>
  <c r="AA97" s="1"/>
  <c r="AB97"/>
  <c r="AC97"/>
  <c r="AD97"/>
  <c r="AE97"/>
  <c r="AF97"/>
  <c r="AG97"/>
  <c r="AH97"/>
  <c r="AI97"/>
  <c r="AJ97"/>
  <c r="AK97"/>
  <c r="Z98"/>
  <c r="AA98" s="1"/>
  <c r="AB98"/>
  <c r="AC98"/>
  <c r="AD98"/>
  <c r="AE98"/>
  <c r="AF98"/>
  <c r="AG98"/>
  <c r="AH98"/>
  <c r="AI98"/>
  <c r="AJ98"/>
  <c r="AK98"/>
  <c r="Z99"/>
  <c r="AA99" s="1"/>
  <c r="AB99"/>
  <c r="AC99"/>
  <c r="AD99"/>
  <c r="AE99"/>
  <c r="AF99"/>
  <c r="AG99"/>
  <c r="AH99"/>
  <c r="AI99"/>
  <c r="AJ99"/>
  <c r="AK99"/>
  <c r="Z100"/>
  <c r="AA100" s="1"/>
  <c r="AB100"/>
  <c r="AC100"/>
  <c r="AD100"/>
  <c r="AE100"/>
  <c r="AF100"/>
  <c r="AG100"/>
  <c r="AH100"/>
  <c r="AI100"/>
  <c r="AJ100"/>
  <c r="AK100"/>
  <c r="AB101"/>
  <c r="AC101"/>
  <c r="AD101"/>
  <c r="AE101"/>
  <c r="AF101"/>
  <c r="AG101"/>
  <c r="AI101"/>
  <c r="AJ101"/>
  <c r="AK101"/>
  <c r="Z102"/>
  <c r="AA102" s="1"/>
  <c r="AB102"/>
  <c r="AC102"/>
  <c r="AD102"/>
  <c r="AE102"/>
  <c r="AF102"/>
  <c r="AG102"/>
  <c r="AH102"/>
  <c r="AI102"/>
  <c r="AJ102"/>
  <c r="AK102"/>
  <c r="Z103"/>
  <c r="AA103" s="1"/>
  <c r="AB103"/>
  <c r="AC103"/>
  <c r="AD103"/>
  <c r="AE103"/>
  <c r="AF103"/>
  <c r="AG103"/>
  <c r="AH103"/>
  <c r="AI103"/>
  <c r="AJ103"/>
  <c r="AK103"/>
  <c r="Z104"/>
  <c r="AA104" s="1"/>
  <c r="AB104"/>
  <c r="AC104"/>
  <c r="AD104"/>
  <c r="AE104"/>
  <c r="AF104"/>
  <c r="AG104"/>
  <c r="AH104"/>
  <c r="AI104"/>
  <c r="AJ104"/>
  <c r="AK104"/>
  <c r="AD5"/>
  <c r="AF32" s="1"/>
  <c r="M6"/>
  <c r="N6" s="1"/>
  <c r="Q6"/>
  <c r="R6" s="1"/>
  <c r="U6"/>
  <c r="V6"/>
  <c r="Q7"/>
  <c r="R7" s="1"/>
  <c r="M8"/>
  <c r="N8" s="1"/>
  <c r="Q8"/>
  <c r="R8" s="1"/>
  <c r="U8"/>
  <c r="V8"/>
  <c r="Q9"/>
  <c r="R9" s="1"/>
  <c r="M10"/>
  <c r="N10" s="1"/>
  <c r="Q10"/>
  <c r="R10" s="1"/>
  <c r="U10"/>
  <c r="V10"/>
  <c r="M11"/>
  <c r="N11" s="1"/>
  <c r="Q11"/>
  <c r="R11" s="1"/>
  <c r="U11"/>
  <c r="V11"/>
  <c r="M12"/>
  <c r="N12" s="1"/>
  <c r="Q12"/>
  <c r="R12" s="1"/>
  <c r="U12"/>
  <c r="V12"/>
  <c r="M13"/>
  <c r="N13" s="1"/>
  <c r="Q13"/>
  <c r="R13" s="1"/>
  <c r="U13"/>
  <c r="V13"/>
  <c r="M14"/>
  <c r="N14" s="1"/>
  <c r="Q14"/>
  <c r="R14" s="1"/>
  <c r="U14"/>
  <c r="V14"/>
  <c r="Q15"/>
  <c r="R15" s="1"/>
  <c r="M16"/>
  <c r="N16" s="1"/>
  <c r="Q16"/>
  <c r="R16" s="1"/>
  <c r="U16"/>
  <c r="V16"/>
  <c r="Q17"/>
  <c r="R17" s="1"/>
  <c r="V17"/>
  <c r="M18"/>
  <c r="N18" s="1"/>
  <c r="Q18"/>
  <c r="R18" s="1"/>
  <c r="U18"/>
  <c r="V18"/>
  <c r="M19"/>
  <c r="N19" s="1"/>
  <c r="Q19"/>
  <c r="R19" s="1"/>
  <c r="U19"/>
  <c r="V19"/>
  <c r="M20"/>
  <c r="N20" s="1"/>
  <c r="Q20"/>
  <c r="R20" s="1"/>
  <c r="U20"/>
  <c r="V20"/>
  <c r="M21"/>
  <c r="N21" s="1"/>
  <c r="Q21"/>
  <c r="R21" s="1"/>
  <c r="U21"/>
  <c r="V21"/>
  <c r="M22"/>
  <c r="N22" s="1"/>
  <c r="Q22"/>
  <c r="R22" s="1"/>
  <c r="U22"/>
  <c r="V22"/>
  <c r="M23"/>
  <c r="N23" s="1"/>
  <c r="Q23"/>
  <c r="R23" s="1"/>
  <c r="U23"/>
  <c r="V23"/>
  <c r="M24"/>
  <c r="N24" s="1"/>
  <c r="Q24"/>
  <c r="R24" s="1"/>
  <c r="U24"/>
  <c r="V24"/>
  <c r="M25"/>
  <c r="N25" s="1"/>
  <c r="Q25"/>
  <c r="R25" s="1"/>
  <c r="U25"/>
  <c r="V25"/>
  <c r="M26"/>
  <c r="N26" s="1"/>
  <c r="Q26"/>
  <c r="R26" s="1"/>
  <c r="U26"/>
  <c r="V26"/>
  <c r="Q27"/>
  <c r="R27" s="1"/>
  <c r="M28"/>
  <c r="N28" s="1"/>
  <c r="Q28"/>
  <c r="R28" s="1"/>
  <c r="U28"/>
  <c r="V28"/>
  <c r="O29"/>
  <c r="P29"/>
  <c r="Q29"/>
  <c r="R29" s="1"/>
  <c r="S29"/>
  <c r="T29"/>
  <c r="V29"/>
  <c r="W29"/>
  <c r="X29"/>
  <c r="M30"/>
  <c r="N30" s="1"/>
  <c r="O30"/>
  <c r="P30"/>
  <c r="Q30"/>
  <c r="R30" s="1"/>
  <c r="S30"/>
  <c r="T30"/>
  <c r="U30"/>
  <c r="V30"/>
  <c r="W30"/>
  <c r="X30"/>
  <c r="M31"/>
  <c r="N31" s="1"/>
  <c r="O31"/>
  <c r="P31"/>
  <c r="Q31"/>
  <c r="R31" s="1"/>
  <c r="S31"/>
  <c r="T31"/>
  <c r="U31"/>
  <c r="V31"/>
  <c r="W31"/>
  <c r="X31"/>
  <c r="M32"/>
  <c r="N32" s="1"/>
  <c r="O32"/>
  <c r="P32"/>
  <c r="Q32"/>
  <c r="R32" s="1"/>
  <c r="S32"/>
  <c r="T32"/>
  <c r="U32"/>
  <c r="V32"/>
  <c r="W32"/>
  <c r="X32"/>
  <c r="M33"/>
  <c r="N33" s="1"/>
  <c r="O33"/>
  <c r="P33"/>
  <c r="Q33"/>
  <c r="R33" s="1"/>
  <c r="S33"/>
  <c r="T33"/>
  <c r="U33"/>
  <c r="V33"/>
  <c r="W33"/>
  <c r="X33"/>
  <c r="M34"/>
  <c r="N34" s="1"/>
  <c r="O34"/>
  <c r="P34"/>
  <c r="Q34"/>
  <c r="R34" s="1"/>
  <c r="S34"/>
  <c r="T34"/>
  <c r="U34"/>
  <c r="V34"/>
  <c r="W34"/>
  <c r="X34"/>
  <c r="M35"/>
  <c r="N35" s="1"/>
  <c r="O35"/>
  <c r="P35"/>
  <c r="Q35"/>
  <c r="R35" s="1"/>
  <c r="S35"/>
  <c r="T35"/>
  <c r="U35"/>
  <c r="V35"/>
  <c r="W35"/>
  <c r="X35"/>
  <c r="M36"/>
  <c r="N36" s="1"/>
  <c r="O36"/>
  <c r="P36"/>
  <c r="Q36"/>
  <c r="R36" s="1"/>
  <c r="S36"/>
  <c r="T36"/>
  <c r="U36"/>
  <c r="V36"/>
  <c r="W36"/>
  <c r="X36"/>
  <c r="M37"/>
  <c r="N37" s="1"/>
  <c r="O37"/>
  <c r="P37"/>
  <c r="Q37"/>
  <c r="R37" s="1"/>
  <c r="S37"/>
  <c r="T37"/>
  <c r="U37"/>
  <c r="V37"/>
  <c r="W37"/>
  <c r="X37"/>
  <c r="M38"/>
  <c r="N38" s="1"/>
  <c r="O38"/>
  <c r="P38"/>
  <c r="Q38"/>
  <c r="R38" s="1"/>
  <c r="S38"/>
  <c r="T38"/>
  <c r="U38"/>
  <c r="V38"/>
  <c r="W38"/>
  <c r="X38"/>
  <c r="O39"/>
  <c r="P39"/>
  <c r="Q39"/>
  <c r="R39" s="1"/>
  <c r="S39"/>
  <c r="T39"/>
  <c r="V39"/>
  <c r="W39"/>
  <c r="X39"/>
  <c r="M40"/>
  <c r="N40" s="1"/>
  <c r="O40"/>
  <c r="P40"/>
  <c r="Q40"/>
  <c r="R40" s="1"/>
  <c r="S40"/>
  <c r="T40"/>
  <c r="V40"/>
  <c r="W40"/>
  <c r="X40"/>
  <c r="O41"/>
  <c r="P41"/>
  <c r="Q41"/>
  <c r="R41" s="1"/>
  <c r="S41"/>
  <c r="T41"/>
  <c r="V41"/>
  <c r="W41"/>
  <c r="X41"/>
  <c r="M42"/>
  <c r="N42" s="1"/>
  <c r="O42"/>
  <c r="P42"/>
  <c r="Q42"/>
  <c r="R42" s="1"/>
  <c r="S42"/>
  <c r="T42"/>
  <c r="U42"/>
  <c r="V42"/>
  <c r="W42"/>
  <c r="X42"/>
  <c r="M43"/>
  <c r="N43" s="1"/>
  <c r="O43"/>
  <c r="P43"/>
  <c r="Q43"/>
  <c r="R43" s="1"/>
  <c r="S43"/>
  <c r="T43"/>
  <c r="U43"/>
  <c r="V43"/>
  <c r="W43"/>
  <c r="X43"/>
  <c r="M44"/>
  <c r="N44" s="1"/>
  <c r="O44"/>
  <c r="P44"/>
  <c r="Q44"/>
  <c r="R44" s="1"/>
  <c r="S44"/>
  <c r="T44"/>
  <c r="U44"/>
  <c r="V44"/>
  <c r="W44"/>
  <c r="X44"/>
  <c r="M45"/>
  <c r="N45" s="1"/>
  <c r="O45"/>
  <c r="P45"/>
  <c r="Q45"/>
  <c r="R45" s="1"/>
  <c r="S45"/>
  <c r="T45"/>
  <c r="U45"/>
  <c r="V45"/>
  <c r="W45"/>
  <c r="X45"/>
  <c r="M46"/>
  <c r="N46" s="1"/>
  <c r="O46"/>
  <c r="P46"/>
  <c r="Q46"/>
  <c r="R46" s="1"/>
  <c r="S46"/>
  <c r="T46"/>
  <c r="U46"/>
  <c r="V46"/>
  <c r="W46"/>
  <c r="X46"/>
  <c r="M47"/>
  <c r="N47" s="1"/>
  <c r="O47"/>
  <c r="P47"/>
  <c r="Q47"/>
  <c r="R47" s="1"/>
  <c r="S47"/>
  <c r="T47"/>
  <c r="U47"/>
  <c r="V47"/>
  <c r="W47"/>
  <c r="X47"/>
  <c r="M48"/>
  <c r="N48" s="1"/>
  <c r="O48"/>
  <c r="P48"/>
  <c r="Q48"/>
  <c r="R48" s="1"/>
  <c r="S48"/>
  <c r="T48"/>
  <c r="U48"/>
  <c r="V48"/>
  <c r="W48"/>
  <c r="X48"/>
  <c r="M49"/>
  <c r="N49" s="1"/>
  <c r="O49"/>
  <c r="P49"/>
  <c r="Q49"/>
  <c r="R49" s="1"/>
  <c r="S49"/>
  <c r="T49"/>
  <c r="U49"/>
  <c r="V49"/>
  <c r="W49"/>
  <c r="X49"/>
  <c r="M50"/>
  <c r="N50" s="1"/>
  <c r="O50"/>
  <c r="P50"/>
  <c r="Q50"/>
  <c r="R50" s="1"/>
  <c r="S50"/>
  <c r="T50"/>
  <c r="U50"/>
  <c r="V50"/>
  <c r="W50"/>
  <c r="X50"/>
  <c r="M51"/>
  <c r="N51" s="1"/>
  <c r="O51"/>
  <c r="P51"/>
  <c r="Q51"/>
  <c r="R51" s="1"/>
  <c r="S51"/>
  <c r="T51"/>
  <c r="U51"/>
  <c r="V51"/>
  <c r="W51"/>
  <c r="X51"/>
  <c r="M52"/>
  <c r="N52" s="1"/>
  <c r="O52"/>
  <c r="P52"/>
  <c r="Q52"/>
  <c r="R52" s="1"/>
  <c r="S52"/>
  <c r="T52"/>
  <c r="U52"/>
  <c r="V52"/>
  <c r="W52"/>
  <c r="X52"/>
  <c r="O53"/>
  <c r="P53"/>
  <c r="Q53"/>
  <c r="R53" s="1"/>
  <c r="S53"/>
  <c r="T53"/>
  <c r="V53"/>
  <c r="W53"/>
  <c r="X53"/>
  <c r="M54"/>
  <c r="N54" s="1"/>
  <c r="O54"/>
  <c r="P54"/>
  <c r="Q54"/>
  <c r="R54" s="1"/>
  <c r="S54"/>
  <c r="T54"/>
  <c r="U54"/>
  <c r="V54"/>
  <c r="W54"/>
  <c r="X54"/>
  <c r="M55"/>
  <c r="N55" s="1"/>
  <c r="O55"/>
  <c r="P55"/>
  <c r="Q55"/>
  <c r="R55" s="1"/>
  <c r="S55"/>
  <c r="T55"/>
  <c r="U55"/>
  <c r="V55"/>
  <c r="W55"/>
  <c r="X55"/>
  <c r="M56"/>
  <c r="N56" s="1"/>
  <c r="O56"/>
  <c r="P56"/>
  <c r="Q56"/>
  <c r="R56" s="1"/>
  <c r="S56"/>
  <c r="T56"/>
  <c r="U56"/>
  <c r="V56"/>
  <c r="W56"/>
  <c r="X56"/>
  <c r="M57"/>
  <c r="N57" s="1"/>
  <c r="O57"/>
  <c r="P57"/>
  <c r="Q57"/>
  <c r="R57" s="1"/>
  <c r="S57"/>
  <c r="T57"/>
  <c r="U57"/>
  <c r="V57"/>
  <c r="W57"/>
  <c r="X57"/>
  <c r="M58"/>
  <c r="N58" s="1"/>
  <c r="O58"/>
  <c r="P58"/>
  <c r="Q58"/>
  <c r="R58" s="1"/>
  <c r="S58"/>
  <c r="T58"/>
  <c r="U58"/>
  <c r="V58"/>
  <c r="W58"/>
  <c r="X58"/>
  <c r="M59"/>
  <c r="N59" s="1"/>
  <c r="O59"/>
  <c r="P59"/>
  <c r="Q59"/>
  <c r="R59"/>
  <c r="S59"/>
  <c r="T59"/>
  <c r="U59"/>
  <c r="V59"/>
  <c r="W59"/>
  <c r="X59"/>
  <c r="M60"/>
  <c r="N60" s="1"/>
  <c r="O60"/>
  <c r="P60"/>
  <c r="Q60"/>
  <c r="R60" s="1"/>
  <c r="S60"/>
  <c r="T60"/>
  <c r="U60"/>
  <c r="V60"/>
  <c r="W60"/>
  <c r="X60"/>
  <c r="M61"/>
  <c r="N61" s="1"/>
  <c r="O61"/>
  <c r="P61"/>
  <c r="Q61"/>
  <c r="R61"/>
  <c r="S61"/>
  <c r="T61"/>
  <c r="U61"/>
  <c r="V61"/>
  <c r="W61"/>
  <c r="X61"/>
  <c r="M62"/>
  <c r="N62" s="1"/>
  <c r="O62"/>
  <c r="P62"/>
  <c r="Q62"/>
  <c r="R62" s="1"/>
  <c r="S62"/>
  <c r="T62"/>
  <c r="U62"/>
  <c r="V62"/>
  <c r="W62"/>
  <c r="X62"/>
  <c r="M63"/>
  <c r="N63" s="1"/>
  <c r="O63"/>
  <c r="P63"/>
  <c r="Q63"/>
  <c r="R63"/>
  <c r="S63"/>
  <c r="T63"/>
  <c r="U63"/>
  <c r="V63"/>
  <c r="W63"/>
  <c r="X63"/>
  <c r="M64"/>
  <c r="N64" s="1"/>
  <c r="O64"/>
  <c r="P64"/>
  <c r="Q64"/>
  <c r="R64" s="1"/>
  <c r="S64"/>
  <c r="T64"/>
  <c r="U64"/>
  <c r="V64"/>
  <c r="W64"/>
  <c r="X64"/>
  <c r="O65"/>
  <c r="P65"/>
  <c r="Q65"/>
  <c r="R65"/>
  <c r="S65"/>
  <c r="T65"/>
  <c r="V65"/>
  <c r="W65"/>
  <c r="X65"/>
  <c r="M66"/>
  <c r="N66" s="1"/>
  <c r="O66"/>
  <c r="P66"/>
  <c r="Q66"/>
  <c r="R66" s="1"/>
  <c r="S66"/>
  <c r="T66"/>
  <c r="U66"/>
  <c r="V66"/>
  <c r="W66"/>
  <c r="X66"/>
  <c r="M67"/>
  <c r="N67" s="1"/>
  <c r="O67"/>
  <c r="P67"/>
  <c r="Q67"/>
  <c r="R67"/>
  <c r="S67"/>
  <c r="T67"/>
  <c r="U67"/>
  <c r="V67"/>
  <c r="W67"/>
  <c r="X67"/>
  <c r="M68"/>
  <c r="N68" s="1"/>
  <c r="O68"/>
  <c r="P68"/>
  <c r="Q68"/>
  <c r="R68"/>
  <c r="S68"/>
  <c r="T68"/>
  <c r="U68"/>
  <c r="V68"/>
  <c r="W68"/>
  <c r="X68"/>
  <c r="M69"/>
  <c r="N69" s="1"/>
  <c r="O69"/>
  <c r="P69"/>
  <c r="Q69"/>
  <c r="R69"/>
  <c r="S69"/>
  <c r="T69"/>
  <c r="U69"/>
  <c r="V69"/>
  <c r="W69"/>
  <c r="X69"/>
  <c r="M70"/>
  <c r="N70" s="1"/>
  <c r="O70"/>
  <c r="P70"/>
  <c r="Q70"/>
  <c r="R70" s="1"/>
  <c r="S70"/>
  <c r="T70"/>
  <c r="U70"/>
  <c r="V70"/>
  <c r="W70"/>
  <c r="X70"/>
  <c r="M71"/>
  <c r="N71" s="1"/>
  <c r="O71"/>
  <c r="P71"/>
  <c r="Q71"/>
  <c r="R71"/>
  <c r="S71"/>
  <c r="T71"/>
  <c r="U71"/>
  <c r="V71"/>
  <c r="W71"/>
  <c r="X71"/>
  <c r="M72"/>
  <c r="N72" s="1"/>
  <c r="O72"/>
  <c r="P72"/>
  <c r="Q72"/>
  <c r="R72" s="1"/>
  <c r="S72"/>
  <c r="T72"/>
  <c r="U72"/>
  <c r="V72"/>
  <c r="W72"/>
  <c r="X72"/>
  <c r="M73"/>
  <c r="N73" s="1"/>
  <c r="O73"/>
  <c r="P73"/>
  <c r="Q73"/>
  <c r="R73"/>
  <c r="S73"/>
  <c r="T73"/>
  <c r="U73"/>
  <c r="V73"/>
  <c r="W73"/>
  <c r="X73"/>
  <c r="M74"/>
  <c r="N74" s="1"/>
  <c r="O74"/>
  <c r="P74"/>
  <c r="Q74"/>
  <c r="R74" s="1"/>
  <c r="S74"/>
  <c r="T74"/>
  <c r="U74"/>
  <c r="V74"/>
  <c r="W74"/>
  <c r="X74"/>
  <c r="M75"/>
  <c r="N75" s="1"/>
  <c r="O75"/>
  <c r="P75"/>
  <c r="Q75"/>
  <c r="R75"/>
  <c r="S75"/>
  <c r="T75"/>
  <c r="U75"/>
  <c r="V75"/>
  <c r="W75"/>
  <c r="X75"/>
  <c r="M76"/>
  <c r="N76" s="1"/>
  <c r="O76"/>
  <c r="P76"/>
  <c r="Q76"/>
  <c r="R76" s="1"/>
  <c r="S76"/>
  <c r="T76"/>
  <c r="U76"/>
  <c r="V76"/>
  <c r="W76"/>
  <c r="X76"/>
  <c r="O77"/>
  <c r="P77"/>
  <c r="Q77"/>
  <c r="R77"/>
  <c r="S77"/>
  <c r="T77"/>
  <c r="V77"/>
  <c r="W77"/>
  <c r="X77"/>
  <c r="M78"/>
  <c r="N78" s="1"/>
  <c r="O78"/>
  <c r="P78"/>
  <c r="Q78"/>
  <c r="R78" s="1"/>
  <c r="S78"/>
  <c r="T78"/>
  <c r="U78"/>
  <c r="V78"/>
  <c r="W78"/>
  <c r="X78"/>
  <c r="M79"/>
  <c r="N79" s="1"/>
  <c r="O79"/>
  <c r="P79"/>
  <c r="Q79"/>
  <c r="R79"/>
  <c r="S79"/>
  <c r="T79"/>
  <c r="U79"/>
  <c r="V79"/>
  <c r="W79"/>
  <c r="X79"/>
  <c r="M80"/>
  <c r="N80" s="1"/>
  <c r="O80"/>
  <c r="P80"/>
  <c r="Q80"/>
  <c r="R80"/>
  <c r="S80"/>
  <c r="T80"/>
  <c r="U80"/>
  <c r="V80"/>
  <c r="W80"/>
  <c r="X80"/>
  <c r="M81"/>
  <c r="N81" s="1"/>
  <c r="O81"/>
  <c r="P81"/>
  <c r="Q81"/>
  <c r="R81"/>
  <c r="S81"/>
  <c r="T81"/>
  <c r="U81"/>
  <c r="V81"/>
  <c r="W81"/>
  <c r="X81"/>
  <c r="M82"/>
  <c r="N82" s="1"/>
  <c r="O82"/>
  <c r="P82"/>
  <c r="Q82"/>
  <c r="R82" s="1"/>
  <c r="S82"/>
  <c r="T82"/>
  <c r="U82"/>
  <c r="V82"/>
  <c r="W82"/>
  <c r="X82"/>
  <c r="M83"/>
  <c r="N83" s="1"/>
  <c r="O83"/>
  <c r="P83"/>
  <c r="Q83"/>
  <c r="R83"/>
  <c r="S83"/>
  <c r="T83"/>
  <c r="U83"/>
  <c r="V83"/>
  <c r="W83"/>
  <c r="X83"/>
  <c r="M84"/>
  <c r="N84" s="1"/>
  <c r="O84"/>
  <c r="P84"/>
  <c r="Q84"/>
  <c r="R84" s="1"/>
  <c r="S84"/>
  <c r="T84"/>
  <c r="U84"/>
  <c r="V84"/>
  <c r="W84"/>
  <c r="X84"/>
  <c r="M85"/>
  <c r="N85" s="1"/>
  <c r="O85"/>
  <c r="P85"/>
  <c r="Q85"/>
  <c r="R85"/>
  <c r="S85"/>
  <c r="T85"/>
  <c r="U85"/>
  <c r="V85"/>
  <c r="W85"/>
  <c r="X85"/>
  <c r="M86"/>
  <c r="N86" s="1"/>
  <c r="O86"/>
  <c r="P86"/>
  <c r="Q86"/>
  <c r="R86" s="1"/>
  <c r="S86"/>
  <c r="T86"/>
  <c r="U86"/>
  <c r="V86"/>
  <c r="W86"/>
  <c r="X86"/>
  <c r="M87"/>
  <c r="N87" s="1"/>
  <c r="O87"/>
  <c r="P87"/>
  <c r="Q87"/>
  <c r="R87"/>
  <c r="S87"/>
  <c r="T87"/>
  <c r="U87"/>
  <c r="V87"/>
  <c r="W87"/>
  <c r="X87"/>
  <c r="M88"/>
  <c r="N88" s="1"/>
  <c r="O88"/>
  <c r="P88"/>
  <c r="Q88"/>
  <c r="R88" s="1"/>
  <c r="S88"/>
  <c r="T88"/>
  <c r="U88"/>
  <c r="V88"/>
  <c r="W88"/>
  <c r="X88"/>
  <c r="O89"/>
  <c r="P89"/>
  <c r="Q89"/>
  <c r="R89"/>
  <c r="S89"/>
  <c r="T89"/>
  <c r="V89"/>
  <c r="W89"/>
  <c r="X89"/>
  <c r="M90"/>
  <c r="N90" s="1"/>
  <c r="O90"/>
  <c r="P90"/>
  <c r="Q90"/>
  <c r="R90" s="1"/>
  <c r="S90"/>
  <c r="T90"/>
  <c r="U90"/>
  <c r="V90"/>
  <c r="W90"/>
  <c r="X90"/>
  <c r="M91"/>
  <c r="N91" s="1"/>
  <c r="O91"/>
  <c r="P91"/>
  <c r="Q91"/>
  <c r="R91" s="1"/>
  <c r="S91"/>
  <c r="T91"/>
  <c r="U91"/>
  <c r="V91"/>
  <c r="W91"/>
  <c r="X91"/>
  <c r="M92"/>
  <c r="N92" s="1"/>
  <c r="O92"/>
  <c r="P92"/>
  <c r="Q92"/>
  <c r="R92" s="1"/>
  <c r="S92"/>
  <c r="T92"/>
  <c r="U92"/>
  <c r="V92"/>
  <c r="W92"/>
  <c r="X92"/>
  <c r="M93"/>
  <c r="N93" s="1"/>
  <c r="O93"/>
  <c r="P93"/>
  <c r="Q93"/>
  <c r="R93" s="1"/>
  <c r="S93"/>
  <c r="T93"/>
  <c r="U93"/>
  <c r="V93"/>
  <c r="W93"/>
  <c r="X93"/>
  <c r="M94"/>
  <c r="N94" s="1"/>
  <c r="O94"/>
  <c r="P94"/>
  <c r="Q94"/>
  <c r="R94" s="1"/>
  <c r="S94"/>
  <c r="T94"/>
  <c r="U94"/>
  <c r="V94"/>
  <c r="W94"/>
  <c r="X94"/>
  <c r="M95"/>
  <c r="N95" s="1"/>
  <c r="O95"/>
  <c r="P95"/>
  <c r="Q95"/>
  <c r="R95" s="1"/>
  <c r="S95"/>
  <c r="T95"/>
  <c r="U95"/>
  <c r="V95"/>
  <c r="W95"/>
  <c r="X95"/>
  <c r="M96"/>
  <c r="N96" s="1"/>
  <c r="O96"/>
  <c r="P96"/>
  <c r="Q96"/>
  <c r="R96" s="1"/>
  <c r="S96"/>
  <c r="T96"/>
  <c r="U96"/>
  <c r="V96"/>
  <c r="W96"/>
  <c r="X96"/>
  <c r="M97"/>
  <c r="N97" s="1"/>
  <c r="O97"/>
  <c r="P97"/>
  <c r="Q97"/>
  <c r="R97" s="1"/>
  <c r="S97"/>
  <c r="T97"/>
  <c r="U97"/>
  <c r="V97"/>
  <c r="W97"/>
  <c r="X97"/>
  <c r="M98"/>
  <c r="N98" s="1"/>
  <c r="O98"/>
  <c r="P98"/>
  <c r="Q98"/>
  <c r="R98" s="1"/>
  <c r="S98"/>
  <c r="T98"/>
  <c r="U98"/>
  <c r="V98"/>
  <c r="W98"/>
  <c r="X98"/>
  <c r="M99"/>
  <c r="N99" s="1"/>
  <c r="O99"/>
  <c r="P99"/>
  <c r="Q99"/>
  <c r="R99" s="1"/>
  <c r="S99"/>
  <c r="T99"/>
  <c r="U99"/>
  <c r="V99"/>
  <c r="W99"/>
  <c r="X99"/>
  <c r="M100"/>
  <c r="N100" s="1"/>
  <c r="O100"/>
  <c r="P100"/>
  <c r="Q100"/>
  <c r="R100" s="1"/>
  <c r="S100"/>
  <c r="T100"/>
  <c r="U100"/>
  <c r="V100"/>
  <c r="W100"/>
  <c r="X100"/>
  <c r="O101"/>
  <c r="P101"/>
  <c r="Q101"/>
  <c r="R101" s="1"/>
  <c r="S101"/>
  <c r="T101"/>
  <c r="V101"/>
  <c r="W101"/>
  <c r="X101"/>
  <c r="M102"/>
  <c r="N102" s="1"/>
  <c r="O102"/>
  <c r="P102"/>
  <c r="Q102"/>
  <c r="R102" s="1"/>
  <c r="S102"/>
  <c r="T102"/>
  <c r="U102"/>
  <c r="V102"/>
  <c r="W102"/>
  <c r="X102"/>
  <c r="M103"/>
  <c r="N103" s="1"/>
  <c r="O103"/>
  <c r="P103"/>
  <c r="Q103"/>
  <c r="R103" s="1"/>
  <c r="S103"/>
  <c r="T103"/>
  <c r="U103"/>
  <c r="V103"/>
  <c r="W103"/>
  <c r="X103"/>
  <c r="M104"/>
  <c r="N104" s="1"/>
  <c r="O104"/>
  <c r="P104"/>
  <c r="Q104"/>
  <c r="R104" s="1"/>
  <c r="S104"/>
  <c r="T104"/>
  <c r="U104"/>
  <c r="V104"/>
  <c r="W104"/>
  <c r="X104"/>
  <c r="I5"/>
  <c r="M5" s="1"/>
  <c r="Q5"/>
  <c r="S14" s="1"/>
  <c r="U40" l="1"/>
  <c r="AI40"/>
  <c r="U39"/>
  <c r="S27"/>
  <c r="S21"/>
  <c r="S16"/>
  <c r="AF40"/>
  <c r="AF34"/>
  <c r="Z15"/>
  <c r="AA15" s="1"/>
  <c r="Z27"/>
  <c r="AA27" s="1"/>
  <c r="S28"/>
  <c r="S22"/>
  <c r="M15"/>
  <c r="Z39"/>
  <c r="AF35"/>
  <c r="AF29"/>
  <c r="AH13"/>
  <c r="S17"/>
  <c r="AF41"/>
  <c r="AH25"/>
  <c r="M27"/>
  <c r="S23"/>
  <c r="AF36"/>
  <c r="AF30"/>
  <c r="AF42"/>
  <c r="M39"/>
  <c r="N39" s="1"/>
  <c r="S24"/>
  <c r="S18"/>
  <c r="S13"/>
  <c r="AF37"/>
  <c r="AF31"/>
  <c r="AH15"/>
  <c r="V15"/>
  <c r="AF43"/>
  <c r="AI39"/>
  <c r="AH27"/>
  <c r="S25"/>
  <c r="S19"/>
  <c r="AF38"/>
  <c r="V27"/>
  <c r="Z5"/>
  <c r="S26"/>
  <c r="S20"/>
  <c r="S15"/>
  <c r="AF39"/>
  <c r="AF33"/>
  <c r="S10"/>
  <c r="S9"/>
  <c r="S11"/>
  <c r="M9"/>
  <c r="Z9"/>
  <c r="AA9" s="1"/>
  <c r="AC8" s="1"/>
  <c r="S12"/>
  <c r="V9"/>
  <c r="U9"/>
  <c r="AK8"/>
  <c r="AG8"/>
  <c r="AK7"/>
  <c r="AH8"/>
  <c r="AJ8" s="1"/>
  <c r="AF7"/>
  <c r="AG7"/>
  <c r="AF8"/>
  <c r="V7"/>
  <c r="U7"/>
  <c r="M7"/>
  <c r="S8"/>
  <c r="S7"/>
  <c r="AH7"/>
  <c r="AJ7" s="1"/>
  <c r="AF6"/>
  <c r="AH101"/>
  <c r="AH89"/>
  <c r="Z65"/>
  <c r="AA65" s="1"/>
  <c r="U101"/>
  <c r="U89"/>
  <c r="M53"/>
  <c r="N53" s="1"/>
  <c r="M41"/>
  <c r="N41" s="1"/>
  <c r="M29"/>
  <c r="N29" s="1"/>
  <c r="M17"/>
  <c r="M77"/>
  <c r="N77" s="1"/>
  <c r="U65"/>
  <c r="Z77"/>
  <c r="AA77" s="1"/>
  <c r="AH65"/>
  <c r="Z53"/>
  <c r="AA53" s="1"/>
  <c r="Z41"/>
  <c r="Z29"/>
  <c r="Z17"/>
  <c r="AA17" s="1"/>
  <c r="Z101"/>
  <c r="AA101" s="1"/>
  <c r="Z89"/>
  <c r="AA89" s="1"/>
  <c r="U77"/>
  <c r="S6"/>
  <c r="K103" i="11"/>
  <c r="J82" i="6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L6"/>
  <c r="Y6"/>
  <c r="K104" i="11"/>
  <c r="L104" s="1"/>
  <c r="L7" i="6"/>
  <c r="Y7"/>
  <c r="K105" i="11"/>
  <c r="L8" i="6"/>
  <c r="K106" i="10"/>
  <c r="L106" s="1"/>
  <c r="Y8" i="6"/>
  <c r="L9"/>
  <c r="Y9"/>
  <c r="L10"/>
  <c r="K108" i="10"/>
  <c r="Y10" i="6"/>
  <c r="K108" i="11"/>
  <c r="L11" i="6"/>
  <c r="K109" i="10"/>
  <c r="Y11" i="6"/>
  <c r="L12"/>
  <c r="Y12"/>
  <c r="K110" i="11"/>
  <c r="L13" i="6"/>
  <c r="K111" i="10"/>
  <c r="Y13" i="6"/>
  <c r="L14"/>
  <c r="Y14"/>
  <c r="K112" i="11"/>
  <c r="L112" s="1"/>
  <c r="L15" i="6"/>
  <c r="Y15"/>
  <c r="L16"/>
  <c r="K114" i="10"/>
  <c r="M114" s="1"/>
  <c r="Y16" i="6"/>
  <c r="L17"/>
  <c r="K115" i="10"/>
  <c r="Y17" i="6"/>
  <c r="L18"/>
  <c r="K116" i="10"/>
  <c r="Y18" i="6"/>
  <c r="K116" i="11"/>
  <c r="L19" i="6"/>
  <c r="Y19"/>
  <c r="K117" i="11"/>
  <c r="L20" i="6"/>
  <c r="Y20"/>
  <c r="K118" i="11"/>
  <c r="L118" s="1"/>
  <c r="L21" i="6"/>
  <c r="K119" i="10"/>
  <c r="Y21" i="6"/>
  <c r="L22"/>
  <c r="Y22"/>
  <c r="L23"/>
  <c r="K121" i="10"/>
  <c r="Y23" i="6"/>
  <c r="K121" i="11"/>
  <c r="L121" s="1"/>
  <c r="L24" i="6"/>
  <c r="K122" i="10"/>
  <c r="Y24" i="6"/>
  <c r="L25"/>
  <c r="Y25"/>
  <c r="K123" i="11"/>
  <c r="L26" i="6"/>
  <c r="Y26"/>
  <c r="K124" i="11"/>
  <c r="L124" s="1"/>
  <c r="L27" i="6"/>
  <c r="Y27"/>
  <c r="L28"/>
  <c r="K126" i="10"/>
  <c r="Y28" i="6"/>
  <c r="L29"/>
  <c r="K127" i="10"/>
  <c r="Y29" i="6"/>
  <c r="L30"/>
  <c r="K128" i="10"/>
  <c r="L128" s="1"/>
  <c r="Y30" i="6"/>
  <c r="K128" i="11"/>
  <c r="L31" i="6"/>
  <c r="Y31"/>
  <c r="K129" i="11"/>
  <c r="L32" i="6"/>
  <c r="Y32"/>
  <c r="K130" i="11"/>
  <c r="L130" s="1"/>
  <c r="L33" i="6"/>
  <c r="K131" i="10"/>
  <c r="Y33" i="6"/>
  <c r="L34"/>
  <c r="Y34"/>
  <c r="L35"/>
  <c r="K133" i="10"/>
  <c r="L133" s="1"/>
  <c r="Y35" i="6"/>
  <c r="K133" i="11"/>
  <c r="L133" s="1"/>
  <c r="L36" i="6"/>
  <c r="K134" i="10"/>
  <c r="Y36" i="6"/>
  <c r="L37"/>
  <c r="Y37"/>
  <c r="K135" i="11"/>
  <c r="L38" i="6"/>
  <c r="Y38"/>
  <c r="K136" i="11"/>
  <c r="L136" s="1"/>
  <c r="L39" i="6"/>
  <c r="Y39"/>
  <c r="L40"/>
  <c r="K138" i="10"/>
  <c r="M138" s="1"/>
  <c r="Y40" i="6"/>
  <c r="L41"/>
  <c r="K139" i="10"/>
  <c r="Y41" i="6"/>
  <c r="L42"/>
  <c r="K140" i="10"/>
  <c r="L140" s="1"/>
  <c r="Y42" i="6"/>
  <c r="K140" i="11"/>
  <c r="L43" i="6"/>
  <c r="Y43"/>
  <c r="L44"/>
  <c r="Y44"/>
  <c r="K142" i="11"/>
  <c r="L142" s="1"/>
  <c r="L45" i="6"/>
  <c r="K143" i="10"/>
  <c r="L143" s="1"/>
  <c r="Y45" i="6"/>
  <c r="L46"/>
  <c r="Y46"/>
  <c r="L47"/>
  <c r="Y47"/>
  <c r="L48"/>
  <c r="Y48"/>
  <c r="L49"/>
  <c r="Y49"/>
  <c r="K147" i="11"/>
  <c r="L50" i="6"/>
  <c r="K148" i="10"/>
  <c r="Y50" i="6"/>
  <c r="K148" i="11"/>
  <c r="L148" s="1"/>
  <c r="L51" i="6"/>
  <c r="Y51"/>
  <c r="L52"/>
  <c r="K150" i="10"/>
  <c r="N150" s="1"/>
  <c r="Y52" i="6"/>
  <c r="L53"/>
  <c r="K151" i="10"/>
  <c r="Y53" i="6"/>
  <c r="L54"/>
  <c r="K152" i="10"/>
  <c r="L152" s="1"/>
  <c r="Y54" i="6"/>
  <c r="L55"/>
  <c r="Y55"/>
  <c r="L56"/>
  <c r="Y56"/>
  <c r="K154" i="11"/>
  <c r="L154" s="1"/>
  <c r="L57" i="6"/>
  <c r="K155" i="10"/>
  <c r="L155" s="1"/>
  <c r="Y57" i="6"/>
  <c r="L58"/>
  <c r="Y58"/>
  <c r="L59"/>
  <c r="Y59"/>
  <c r="K157" i="11"/>
  <c r="L157" s="1"/>
  <c r="L60" i="6"/>
  <c r="K158" i="10"/>
  <c r="L158" s="1"/>
  <c r="Y60" i="6"/>
  <c r="L61"/>
  <c r="Y61"/>
  <c r="K159" i="11"/>
  <c r="L62" i="6"/>
  <c r="K160" i="10"/>
  <c r="Y62" i="6"/>
  <c r="L63"/>
  <c r="Y63"/>
  <c r="L64"/>
  <c r="Y64"/>
  <c r="L65"/>
  <c r="K163" i="10"/>
  <c r="Y65" i="6"/>
  <c r="L66"/>
  <c r="K164" i="10"/>
  <c r="L164" s="1"/>
  <c r="Y66" i="6"/>
  <c r="L67"/>
  <c r="Y67"/>
  <c r="L68"/>
  <c r="Y68"/>
  <c r="L69"/>
  <c r="Y69"/>
  <c r="L70"/>
  <c r="Y70"/>
  <c r="L71"/>
  <c r="Y71"/>
  <c r="L72"/>
  <c r="Y72"/>
  <c r="L73"/>
  <c r="Y73"/>
  <c r="L74"/>
  <c r="K172" i="10"/>
  <c r="Y74" i="6"/>
  <c r="L75"/>
  <c r="Y75"/>
  <c r="L76"/>
  <c r="K174" i="10"/>
  <c r="N174" s="1"/>
  <c r="Y76" i="6"/>
  <c r="L77"/>
  <c r="Y77"/>
  <c r="L78"/>
  <c r="K176" i="10"/>
  <c r="L176" s="1"/>
  <c r="Y78" i="6"/>
  <c r="L79"/>
  <c r="Y79"/>
  <c r="L80"/>
  <c r="Y80"/>
  <c r="L81"/>
  <c r="Y81"/>
  <c r="L82"/>
  <c r="Y82"/>
  <c r="L83"/>
  <c r="Y83"/>
  <c r="K81" i="11"/>
  <c r="K181"/>
  <c r="L181" s="1"/>
  <c r="L84" i="6"/>
  <c r="K182" i="10"/>
  <c r="L182" s="1"/>
  <c r="Y84" i="6"/>
  <c r="L85"/>
  <c r="K83" i="10"/>
  <c r="L83" s="1"/>
  <c r="Y85" i="6"/>
  <c r="L86"/>
  <c r="Y86"/>
  <c r="L87"/>
  <c r="Y87"/>
  <c r="L88"/>
  <c r="Y88"/>
  <c r="L89"/>
  <c r="Y89"/>
  <c r="L90"/>
  <c r="K88" i="10"/>
  <c r="Y90" i="6"/>
  <c r="L91"/>
  <c r="K89" i="10"/>
  <c r="Y91" i="6"/>
  <c r="L92"/>
  <c r="Y92"/>
  <c r="L93"/>
  <c r="K91" i="10"/>
  <c r="Y93" i="6"/>
  <c r="L94"/>
  <c r="Y94"/>
  <c r="AF5"/>
  <c r="L95"/>
  <c r="Y95"/>
  <c r="L96"/>
  <c r="K94" i="10"/>
  <c r="Y96" i="6"/>
  <c r="L97"/>
  <c r="K95" i="10"/>
  <c r="Y97" i="6"/>
  <c r="L98"/>
  <c r="Y98"/>
  <c r="L99"/>
  <c r="Y99"/>
  <c r="L100"/>
  <c r="Y100"/>
  <c r="L101"/>
  <c r="Y101"/>
  <c r="L102"/>
  <c r="K100" i="10"/>
  <c r="Y102" i="6"/>
  <c r="L103"/>
  <c r="K101" i="10"/>
  <c r="Y103" i="6"/>
  <c r="L104"/>
  <c r="Y104"/>
  <c r="AI5"/>
  <c r="AK29" s="1"/>
  <c r="O20" l="1"/>
  <c r="O24"/>
  <c r="AB31"/>
  <c r="N17"/>
  <c r="O17"/>
  <c r="O16"/>
  <c r="N7"/>
  <c r="O14"/>
  <c r="O25"/>
  <c r="O19"/>
  <c r="O26"/>
  <c r="AB43"/>
  <c r="AB42"/>
  <c r="O21"/>
  <c r="O10"/>
  <c r="AK33"/>
  <c r="O22"/>
  <c r="AA29"/>
  <c r="AB29"/>
  <c r="AK39"/>
  <c r="O28"/>
  <c r="O23"/>
  <c r="AA41"/>
  <c r="AB41"/>
  <c r="AB37"/>
  <c r="AA39"/>
  <c r="AB39"/>
  <c r="AB30"/>
  <c r="AB36"/>
  <c r="AB32"/>
  <c r="AB35"/>
  <c r="AB34"/>
  <c r="AB40"/>
  <c r="AB38"/>
  <c r="AB33"/>
  <c r="N15"/>
  <c r="O15"/>
  <c r="AK6"/>
  <c r="AK41"/>
  <c r="AK34"/>
  <c r="AK40"/>
  <c r="AK36"/>
  <c r="AK32"/>
  <c r="AK38"/>
  <c r="AK43"/>
  <c r="AK31"/>
  <c r="AK37"/>
  <c r="AK30"/>
  <c r="O13"/>
  <c r="AK35"/>
  <c r="O18"/>
  <c r="N27"/>
  <c r="O27"/>
  <c r="AK42"/>
  <c r="AB6"/>
  <c r="AC7"/>
  <c r="N9"/>
  <c r="O12"/>
  <c r="O11"/>
  <c r="O9"/>
  <c r="AB8"/>
  <c r="AB7"/>
  <c r="O7"/>
  <c r="O8"/>
  <c r="O6"/>
  <c r="K56" i="11"/>
  <c r="K55" i="10"/>
  <c r="K79"/>
  <c r="M79" s="1"/>
  <c r="K50" i="11"/>
  <c r="L50" s="1"/>
  <c r="K73" i="10"/>
  <c r="P73" s="1"/>
  <c r="K66" i="11"/>
  <c r="K72" i="10"/>
  <c r="L72" s="1"/>
  <c r="K102"/>
  <c r="K196" i="11"/>
  <c r="L196" s="1"/>
  <c r="K94"/>
  <c r="P94" i="10"/>
  <c r="Q94"/>
  <c r="N94"/>
  <c r="L94"/>
  <c r="K189"/>
  <c r="N189" s="1"/>
  <c r="K188" i="11"/>
  <c r="K86"/>
  <c r="K171" i="10"/>
  <c r="N171" s="1"/>
  <c r="K170" i="11"/>
  <c r="K167" i="10"/>
  <c r="L167" s="1"/>
  <c r="K166" i="11"/>
  <c r="L166" s="1"/>
  <c r="K153" i="10"/>
  <c r="N153" s="1"/>
  <c r="K197"/>
  <c r="L197" s="1"/>
  <c r="K95" i="11"/>
  <c r="L95" s="1"/>
  <c r="P95" i="10"/>
  <c r="L95"/>
  <c r="M95"/>
  <c r="K189" i="11"/>
  <c r="L189" s="1"/>
  <c r="K87" i="10"/>
  <c r="K80" i="11"/>
  <c r="K171"/>
  <c r="K167"/>
  <c r="Q167" s="1"/>
  <c r="K145" i="10"/>
  <c r="K96"/>
  <c r="P96" s="1"/>
  <c r="K190"/>
  <c r="K87" i="11"/>
  <c r="M87" s="1"/>
  <c r="K183" i="10"/>
  <c r="N183" s="1"/>
  <c r="K182" i="11"/>
  <c r="K81" i="10"/>
  <c r="K177"/>
  <c r="N177" s="1"/>
  <c r="K176" i="11"/>
  <c r="K160"/>
  <c r="L160" s="1"/>
  <c r="K157" i="10"/>
  <c r="K153" i="11"/>
  <c r="K191" i="10"/>
  <c r="L191" s="1"/>
  <c r="K190" i="11"/>
  <c r="L190" s="1"/>
  <c r="K88"/>
  <c r="Q88" i="10"/>
  <c r="L88"/>
  <c r="M88"/>
  <c r="K183" i="11"/>
  <c r="K177"/>
  <c r="K150"/>
  <c r="K198" i="10"/>
  <c r="N198" s="1"/>
  <c r="K96" i="11"/>
  <c r="Q96" s="1"/>
  <c r="K198"/>
  <c r="K97" i="10"/>
  <c r="P97" s="1"/>
  <c r="K191" i="11"/>
  <c r="Q191" s="1"/>
  <c r="K89"/>
  <c r="P89" i="10"/>
  <c r="M89"/>
  <c r="K184"/>
  <c r="K82"/>
  <c r="K173"/>
  <c r="L173" s="1"/>
  <c r="K172" i="11"/>
  <c r="L172" s="1"/>
  <c r="K164"/>
  <c r="K161" i="10"/>
  <c r="L161" s="1"/>
  <c r="K145" i="11"/>
  <c r="L145" s="1"/>
  <c r="K197"/>
  <c r="Q197" s="1"/>
  <c r="K97"/>
  <c r="K90" i="10"/>
  <c r="K184" i="11"/>
  <c r="L184" s="1"/>
  <c r="K82"/>
  <c r="K178" i="10"/>
  <c r="K173" i="11"/>
  <c r="K168"/>
  <c r="K165" i="10"/>
  <c r="N165" s="1"/>
  <c r="K154"/>
  <c r="K102" i="11"/>
  <c r="K199" i="10"/>
  <c r="K192"/>
  <c r="N192" s="1"/>
  <c r="K200"/>
  <c r="L200" s="1"/>
  <c r="K199" i="11"/>
  <c r="L199" s="1"/>
  <c r="K98" i="10"/>
  <c r="K192" i="11"/>
  <c r="K90"/>
  <c r="K185" i="10"/>
  <c r="L185" s="1"/>
  <c r="K83" i="11"/>
  <c r="K169" i="10"/>
  <c r="K161" i="11"/>
  <c r="K201" i="10"/>
  <c r="N201" s="1"/>
  <c r="K200" i="11"/>
  <c r="K98"/>
  <c r="L98" s="1"/>
  <c r="K193" i="10"/>
  <c r="K91" i="11"/>
  <c r="M91" i="10"/>
  <c r="K185" i="11"/>
  <c r="K84" i="10"/>
  <c r="M84" s="1"/>
  <c r="K179"/>
  <c r="L179" s="1"/>
  <c r="K178" i="11"/>
  <c r="L178" s="1"/>
  <c r="K165"/>
  <c r="K149" i="10"/>
  <c r="L149" s="1"/>
  <c r="K146"/>
  <c r="L146" s="1"/>
  <c r="K201" i="11"/>
  <c r="Q201" s="1"/>
  <c r="K99" i="10"/>
  <c r="M99" s="1"/>
  <c r="K194"/>
  <c r="L194" s="1"/>
  <c r="K186"/>
  <c r="N186" s="1"/>
  <c r="K84" i="11"/>
  <c r="K179"/>
  <c r="K169"/>
  <c r="L169" s="1"/>
  <c r="K193"/>
  <c r="L193" s="1"/>
  <c r="K92" i="10"/>
  <c r="P92" s="1"/>
  <c r="K63" i="11"/>
  <c r="K202" i="10"/>
  <c r="K99" i="11"/>
  <c r="K195" i="10"/>
  <c r="N195" s="1"/>
  <c r="K194" i="11"/>
  <c r="Q194" s="1"/>
  <c r="K92"/>
  <c r="K186"/>
  <c r="K85" i="10"/>
  <c r="P85" s="1"/>
  <c r="K174" i="11"/>
  <c r="K162" i="10"/>
  <c r="N162" s="1"/>
  <c r="K159"/>
  <c r="N159" s="1"/>
  <c r="K158" i="11"/>
  <c r="K141"/>
  <c r="P100" i="10"/>
  <c r="M100"/>
  <c r="K195" i="11"/>
  <c r="Q195" s="1"/>
  <c r="K93" i="10"/>
  <c r="K187"/>
  <c r="K85" i="11"/>
  <c r="K180"/>
  <c r="K175" i="10"/>
  <c r="K170"/>
  <c r="L170" s="1"/>
  <c r="K152" i="11"/>
  <c r="Q152" s="1"/>
  <c r="K149"/>
  <c r="K202"/>
  <c r="L202" s="1"/>
  <c r="K100"/>
  <c r="K101"/>
  <c r="L101" s="1"/>
  <c r="P101" i="10"/>
  <c r="M101"/>
  <c r="K196"/>
  <c r="K93" i="11"/>
  <c r="K188" i="10"/>
  <c r="L188" s="1"/>
  <c r="K187" i="11"/>
  <c r="L187" s="1"/>
  <c r="K86" i="10"/>
  <c r="K181"/>
  <c r="K156" i="11"/>
  <c r="L81"/>
  <c r="N81"/>
  <c r="K175"/>
  <c r="L175" s="1"/>
  <c r="K168" i="10"/>
  <c r="N168" s="1"/>
  <c r="Q160"/>
  <c r="P160"/>
  <c r="K151" i="11"/>
  <c r="L151" s="1"/>
  <c r="K144" i="10"/>
  <c r="N144" s="1"/>
  <c r="L134"/>
  <c r="N134"/>
  <c r="M121"/>
  <c r="L121"/>
  <c r="N121"/>
  <c r="N108"/>
  <c r="M108"/>
  <c r="K144" i="11"/>
  <c r="K136" i="10"/>
  <c r="K122" i="11"/>
  <c r="K119"/>
  <c r="K118" i="10"/>
  <c r="M118" s="1"/>
  <c r="K105"/>
  <c r="N105" s="1"/>
  <c r="K132" i="11"/>
  <c r="L132" s="1"/>
  <c r="L131" i="10"/>
  <c r="N131"/>
  <c r="K127" i="11"/>
  <c r="N127" s="1"/>
  <c r="K126"/>
  <c r="L126" s="1"/>
  <c r="K120" i="10"/>
  <c r="M120" s="1"/>
  <c r="L115"/>
  <c r="N115"/>
  <c r="K123"/>
  <c r="N123" s="1"/>
  <c r="K117"/>
  <c r="L117" s="1"/>
  <c r="L116" i="11"/>
  <c r="M116"/>
  <c r="N116"/>
  <c r="K113"/>
  <c r="K112" i="10"/>
  <c r="K109" i="11"/>
  <c r="N109" s="1"/>
  <c r="N108"/>
  <c r="M108"/>
  <c r="K162"/>
  <c r="L162" s="1"/>
  <c r="K147" i="10"/>
  <c r="N147" s="1"/>
  <c r="K146" i="11"/>
  <c r="Q146" s="1"/>
  <c r="K138"/>
  <c r="L138" s="1"/>
  <c r="N129"/>
  <c r="M129"/>
  <c r="K125" i="10"/>
  <c r="K107"/>
  <c r="M107" s="1"/>
  <c r="K106" i="11"/>
  <c r="N106" s="1"/>
  <c r="N105"/>
  <c r="M105"/>
  <c r="Q163" i="10"/>
  <c r="P163"/>
  <c r="K155" i="11"/>
  <c r="Q155" s="1"/>
  <c r="N147"/>
  <c r="M147"/>
  <c r="Q139" i="10"/>
  <c r="P139"/>
  <c r="K135"/>
  <c r="M135" s="1"/>
  <c r="K134" i="11"/>
  <c r="K120"/>
  <c r="K180" i="10"/>
  <c r="N180" s="1"/>
  <c r="Q172"/>
  <c r="P172"/>
  <c r="K163" i="11"/>
  <c r="L163" s="1"/>
  <c r="K156" i="10"/>
  <c r="N156" s="1"/>
  <c r="Q148"/>
  <c r="P148"/>
  <c r="K139" i="11"/>
  <c r="N139" s="1"/>
  <c r="N117"/>
  <c r="M117"/>
  <c r="K110" i="10"/>
  <c r="L110" s="1"/>
  <c r="K104"/>
  <c r="L104" s="1"/>
  <c r="K141"/>
  <c r="N141" s="1"/>
  <c r="L140" i="11"/>
  <c r="M140"/>
  <c r="N140"/>
  <c r="K131"/>
  <c r="K130" i="10"/>
  <c r="K125" i="11"/>
  <c r="K115"/>
  <c r="L115" s="1"/>
  <c r="K114"/>
  <c r="L114" s="1"/>
  <c r="K107"/>
  <c r="K137" i="10"/>
  <c r="M137" s="1"/>
  <c r="N135" i="11"/>
  <c r="M135"/>
  <c r="N123"/>
  <c r="M123"/>
  <c r="L122" i="10"/>
  <c r="N122"/>
  <c r="L119"/>
  <c r="N119"/>
  <c r="K80"/>
  <c r="P80" s="1"/>
  <c r="K166"/>
  <c r="M166" s="1"/>
  <c r="K142"/>
  <c r="K132"/>
  <c r="L128" i="11"/>
  <c r="M128"/>
  <c r="N128"/>
  <c r="N127" i="10"/>
  <c r="L127"/>
  <c r="M127"/>
  <c r="L116"/>
  <c r="N116"/>
  <c r="K113"/>
  <c r="L109"/>
  <c r="M109"/>
  <c r="N109"/>
  <c r="P159" i="11"/>
  <c r="M159"/>
  <c r="N159"/>
  <c r="Q151" i="10"/>
  <c r="P151"/>
  <c r="K143" i="11"/>
  <c r="K137"/>
  <c r="K129" i="10"/>
  <c r="M129" s="1"/>
  <c r="N126"/>
  <c r="L126"/>
  <c r="M126"/>
  <c r="K124"/>
  <c r="L110" i="11"/>
  <c r="M110"/>
  <c r="N110"/>
  <c r="N111" i="10"/>
  <c r="L111"/>
  <c r="M111"/>
  <c r="K111" i="11"/>
  <c r="L111" s="1"/>
  <c r="AE5" i="6"/>
  <c r="Q199" i="11"/>
  <c r="L198"/>
  <c r="Q196"/>
  <c r="L195"/>
  <c r="Q193"/>
  <c r="L192"/>
  <c r="Q187"/>
  <c r="L186"/>
  <c r="Q184"/>
  <c r="L183"/>
  <c r="Q181"/>
  <c r="L180"/>
  <c r="Q178"/>
  <c r="L177"/>
  <c r="Q175"/>
  <c r="L174"/>
  <c r="Q172"/>
  <c r="L171"/>
  <c r="Q169"/>
  <c r="L168"/>
  <c r="Q166"/>
  <c r="L165"/>
  <c r="Q163"/>
  <c r="Q160"/>
  <c r="L159"/>
  <c r="Q157"/>
  <c r="Q154"/>
  <c r="L153"/>
  <c r="L150"/>
  <c r="Q148"/>
  <c r="L147"/>
  <c r="Q145"/>
  <c r="L144"/>
  <c r="Q142"/>
  <c r="L141"/>
  <c r="L135"/>
  <c r="L129"/>
  <c r="L123"/>
  <c r="Q121"/>
  <c r="L120"/>
  <c r="Q118"/>
  <c r="L117"/>
  <c r="L108"/>
  <c r="L105"/>
  <c r="P202"/>
  <c r="P199"/>
  <c r="P196"/>
  <c r="P193"/>
  <c r="P187"/>
  <c r="P184"/>
  <c r="P181"/>
  <c r="P178"/>
  <c r="P175"/>
  <c r="P172"/>
  <c r="P169"/>
  <c r="P166"/>
  <c r="P160"/>
  <c r="P157"/>
  <c r="P154"/>
  <c r="P151"/>
  <c r="P148"/>
  <c r="P145"/>
  <c r="P142"/>
  <c r="P121"/>
  <c r="P118"/>
  <c r="N202"/>
  <c r="N199"/>
  <c r="N196"/>
  <c r="N193"/>
  <c r="N187"/>
  <c r="N184"/>
  <c r="N181"/>
  <c r="N178"/>
  <c r="N175"/>
  <c r="N172"/>
  <c r="N169"/>
  <c r="N166"/>
  <c r="N163"/>
  <c r="N160"/>
  <c r="N157"/>
  <c r="N154"/>
  <c r="N151"/>
  <c r="N148"/>
  <c r="N145"/>
  <c r="N142"/>
  <c r="N136"/>
  <c r="N133"/>
  <c r="N130"/>
  <c r="N124"/>
  <c r="N121"/>
  <c r="N118"/>
  <c r="N112"/>
  <c r="M202"/>
  <c r="M199"/>
  <c r="M196"/>
  <c r="M193"/>
  <c r="M187"/>
  <c r="M184"/>
  <c r="M181"/>
  <c r="M178"/>
  <c r="M175"/>
  <c r="M172"/>
  <c r="M169"/>
  <c r="M166"/>
  <c r="M163"/>
  <c r="M160"/>
  <c r="M157"/>
  <c r="M154"/>
  <c r="M148"/>
  <c r="M145"/>
  <c r="M142"/>
  <c r="M136"/>
  <c r="M133"/>
  <c r="M130"/>
  <c r="M124"/>
  <c r="M121"/>
  <c r="M118"/>
  <c r="M112"/>
  <c r="Q200"/>
  <c r="Q188"/>
  <c r="Q185"/>
  <c r="Q182"/>
  <c r="Q179"/>
  <c r="Q176"/>
  <c r="Q173"/>
  <c r="Q170"/>
  <c r="Q164"/>
  <c r="Q161"/>
  <c r="Q158"/>
  <c r="Q149"/>
  <c r="Q143"/>
  <c r="L106"/>
  <c r="N104"/>
  <c r="M104"/>
  <c r="Q198"/>
  <c r="Q192"/>
  <c r="Q186"/>
  <c r="Q183"/>
  <c r="Q180"/>
  <c r="Q177"/>
  <c r="Q174"/>
  <c r="Q171"/>
  <c r="Q168"/>
  <c r="Q165"/>
  <c r="Q162"/>
  <c r="Q159"/>
  <c r="Q156"/>
  <c r="Q153"/>
  <c r="Q150"/>
  <c r="Q147"/>
  <c r="Q144"/>
  <c r="Q123"/>
  <c r="P150"/>
  <c r="P147"/>
  <c r="P144"/>
  <c r="P123"/>
  <c r="Q102"/>
  <c r="Q99"/>
  <c r="Q93"/>
  <c r="L92"/>
  <c r="Q90"/>
  <c r="L89"/>
  <c r="L86"/>
  <c r="Q84"/>
  <c r="L83"/>
  <c r="Q81"/>
  <c r="L80"/>
  <c r="Q66"/>
  <c r="Q63"/>
  <c r="L56"/>
  <c r="P102"/>
  <c r="P99"/>
  <c r="P93"/>
  <c r="P90"/>
  <c r="P84"/>
  <c r="P81"/>
  <c r="P66"/>
  <c r="P63"/>
  <c r="M90"/>
  <c r="M84"/>
  <c r="M81"/>
  <c r="M66"/>
  <c r="M63"/>
  <c r="N103"/>
  <c r="M103"/>
  <c r="L103"/>
  <c r="L100" i="10"/>
  <c r="M94"/>
  <c r="P83"/>
  <c r="N202"/>
  <c r="N199"/>
  <c r="N196"/>
  <c r="N193"/>
  <c r="N190"/>
  <c r="N187"/>
  <c r="N184"/>
  <c r="N181"/>
  <c r="N178"/>
  <c r="N175"/>
  <c r="N172"/>
  <c r="N169"/>
  <c r="N163"/>
  <c r="N160"/>
  <c r="N157"/>
  <c r="N154"/>
  <c r="N151"/>
  <c r="N148"/>
  <c r="N145"/>
  <c r="N142"/>
  <c r="N139"/>
  <c r="M83"/>
  <c r="N80"/>
  <c r="M202"/>
  <c r="M199"/>
  <c r="M196"/>
  <c r="M193"/>
  <c r="M190"/>
  <c r="M187"/>
  <c r="M184"/>
  <c r="M181"/>
  <c r="M178"/>
  <c r="M175"/>
  <c r="M172"/>
  <c r="M169"/>
  <c r="M163"/>
  <c r="M160"/>
  <c r="M157"/>
  <c r="M154"/>
  <c r="M151"/>
  <c r="M148"/>
  <c r="M145"/>
  <c r="M142"/>
  <c r="M139"/>
  <c r="Q99"/>
  <c r="Q89"/>
  <c r="L80"/>
  <c r="L202"/>
  <c r="L199"/>
  <c r="L196"/>
  <c r="L193"/>
  <c r="L190"/>
  <c r="L187"/>
  <c r="L184"/>
  <c r="L181"/>
  <c r="L178"/>
  <c r="L175"/>
  <c r="L172"/>
  <c r="L169"/>
  <c r="L163"/>
  <c r="L160"/>
  <c r="L157"/>
  <c r="L154"/>
  <c r="L151"/>
  <c r="L148"/>
  <c r="L145"/>
  <c r="L142"/>
  <c r="L139"/>
  <c r="P99"/>
  <c r="L93"/>
  <c r="N83"/>
  <c r="L73"/>
  <c r="L90"/>
  <c r="L102"/>
  <c r="N99"/>
  <c r="P88"/>
  <c r="Q82"/>
  <c r="Q79"/>
  <c r="N72"/>
  <c r="M201"/>
  <c r="M198"/>
  <c r="M195"/>
  <c r="M192"/>
  <c r="M189"/>
  <c r="M186"/>
  <c r="M183"/>
  <c r="M177"/>
  <c r="M174"/>
  <c r="M171"/>
  <c r="M168"/>
  <c r="M165"/>
  <c r="M162"/>
  <c r="M159"/>
  <c r="M156"/>
  <c r="M150"/>
  <c r="M147"/>
  <c r="M144"/>
  <c r="N135"/>
  <c r="L135"/>
  <c r="N88"/>
  <c r="M86"/>
  <c r="P82"/>
  <c r="L201"/>
  <c r="L198"/>
  <c r="L195"/>
  <c r="L192"/>
  <c r="L189"/>
  <c r="L186"/>
  <c r="L183"/>
  <c r="L180"/>
  <c r="L177"/>
  <c r="L174"/>
  <c r="L171"/>
  <c r="L168"/>
  <c r="L165"/>
  <c r="L162"/>
  <c r="L159"/>
  <c r="L156"/>
  <c r="L150"/>
  <c r="L147"/>
  <c r="L144"/>
  <c r="N138"/>
  <c r="L138"/>
  <c r="M130"/>
  <c r="N82"/>
  <c r="N79"/>
  <c r="P72"/>
  <c r="N114"/>
  <c r="L114"/>
  <c r="Q101"/>
  <c r="M82"/>
  <c r="Q200"/>
  <c r="Q197"/>
  <c r="Q194"/>
  <c r="Q191"/>
  <c r="Q188"/>
  <c r="Q182"/>
  <c r="Q179"/>
  <c r="Q176"/>
  <c r="Q173"/>
  <c r="Q167"/>
  <c r="Q164"/>
  <c r="Q161"/>
  <c r="Q158"/>
  <c r="Q155"/>
  <c r="Q152"/>
  <c r="Q149"/>
  <c r="Q146"/>
  <c r="Q143"/>
  <c r="Q140"/>
  <c r="L125"/>
  <c r="N125"/>
  <c r="L113"/>
  <c r="N113"/>
  <c r="L108"/>
  <c r="L99"/>
  <c r="Q100"/>
  <c r="N95"/>
  <c r="N84"/>
  <c r="L82"/>
  <c r="N200"/>
  <c r="N197"/>
  <c r="N194"/>
  <c r="N191"/>
  <c r="N188"/>
  <c r="N182"/>
  <c r="N179"/>
  <c r="N176"/>
  <c r="N173"/>
  <c r="N167"/>
  <c r="N164"/>
  <c r="N161"/>
  <c r="N158"/>
  <c r="N155"/>
  <c r="N152"/>
  <c r="N149"/>
  <c r="N146"/>
  <c r="N143"/>
  <c r="N140"/>
  <c r="N133"/>
  <c r="N107"/>
  <c r="P84"/>
  <c r="N100"/>
  <c r="M98"/>
  <c r="N91"/>
  <c r="L84"/>
  <c r="L81"/>
  <c r="M133"/>
  <c r="N128"/>
  <c r="M115"/>
  <c r="N106"/>
  <c r="M106"/>
  <c r="P200"/>
  <c r="P197"/>
  <c r="P194"/>
  <c r="P191"/>
  <c r="P188"/>
  <c r="P182"/>
  <c r="P179"/>
  <c r="P176"/>
  <c r="P173"/>
  <c r="P167"/>
  <c r="P164"/>
  <c r="P161"/>
  <c r="P158"/>
  <c r="P155"/>
  <c r="P152"/>
  <c r="P149"/>
  <c r="P146"/>
  <c r="P143"/>
  <c r="P140"/>
  <c r="N104"/>
  <c r="M200"/>
  <c r="M197"/>
  <c r="M194"/>
  <c r="M191"/>
  <c r="M188"/>
  <c r="M182"/>
  <c r="M179"/>
  <c r="M176"/>
  <c r="M173"/>
  <c r="M167"/>
  <c r="M164"/>
  <c r="M161"/>
  <c r="M158"/>
  <c r="M155"/>
  <c r="M152"/>
  <c r="M149"/>
  <c r="M146"/>
  <c r="M143"/>
  <c r="M140"/>
  <c r="M134"/>
  <c r="M131"/>
  <c r="M128"/>
  <c r="M125"/>
  <c r="M122"/>
  <c r="M119"/>
  <c r="M116"/>
  <c r="M113"/>
  <c r="M104"/>
  <c r="Q201"/>
  <c r="Q198"/>
  <c r="Q195"/>
  <c r="Q192"/>
  <c r="Q189"/>
  <c r="Q186"/>
  <c r="Q183"/>
  <c r="Q177"/>
  <c r="Q174"/>
  <c r="Q171"/>
  <c r="Q168"/>
  <c r="Q165"/>
  <c r="Q162"/>
  <c r="Q159"/>
  <c r="Q156"/>
  <c r="Q150"/>
  <c r="Q147"/>
  <c r="Q144"/>
  <c r="Q138"/>
  <c r="P201"/>
  <c r="P198"/>
  <c r="P195"/>
  <c r="P192"/>
  <c r="P189"/>
  <c r="P186"/>
  <c r="P183"/>
  <c r="P177"/>
  <c r="P174"/>
  <c r="P171"/>
  <c r="P168"/>
  <c r="P165"/>
  <c r="P162"/>
  <c r="P159"/>
  <c r="P156"/>
  <c r="P150"/>
  <c r="P147"/>
  <c r="P144"/>
  <c r="P138"/>
  <c r="N101"/>
  <c r="L91"/>
  <c r="N89"/>
  <c r="L79"/>
  <c r="M72"/>
  <c r="L101"/>
  <c r="L89"/>
  <c r="Q73"/>
  <c r="Q102"/>
  <c r="Q90"/>
  <c r="P102"/>
  <c r="Q95"/>
  <c r="P90"/>
  <c r="Q83"/>
  <c r="N73"/>
  <c r="N102"/>
  <c r="N90"/>
  <c r="M73"/>
  <c r="M102"/>
  <c r="Q93"/>
  <c r="M90"/>
  <c r="Q81"/>
  <c r="P93"/>
  <c r="P81"/>
  <c r="N93"/>
  <c r="Q91"/>
  <c r="N81"/>
  <c r="N98"/>
  <c r="M93"/>
  <c r="P91"/>
  <c r="N86"/>
  <c r="Q84"/>
  <c r="M81"/>
  <c r="P79"/>
  <c r="Q72"/>
  <c r="Y5" i="6"/>
  <c r="G3" s="1"/>
  <c r="L5"/>
  <c r="C3" s="1"/>
  <c r="AG32" l="1"/>
  <c r="AG38"/>
  <c r="AG42"/>
  <c r="AG30"/>
  <c r="AG36"/>
  <c r="AG41"/>
  <c r="AG40"/>
  <c r="AG29"/>
  <c r="AG35"/>
  <c r="AG34"/>
  <c r="AG43"/>
  <c r="AG33"/>
  <c r="AG39"/>
  <c r="AG37"/>
  <c r="AG31"/>
  <c r="M139" i="11"/>
  <c r="L139"/>
  <c r="L118" i="10"/>
  <c r="N118"/>
  <c r="L107"/>
  <c r="AG5" i="6"/>
  <c r="AG6"/>
  <c r="M106" i="11"/>
  <c r="N97" i="10"/>
  <c r="L97"/>
  <c r="Q96"/>
  <c r="M97"/>
  <c r="Q97"/>
  <c r="L127" i="11"/>
  <c r="M127"/>
  <c r="P190"/>
  <c r="N190"/>
  <c r="L201"/>
  <c r="Q202"/>
  <c r="Q190"/>
  <c r="M190"/>
  <c r="Q180" i="10"/>
  <c r="N185"/>
  <c r="L87"/>
  <c r="N166"/>
  <c r="M85"/>
  <c r="Q85"/>
  <c r="P180"/>
  <c r="N55"/>
  <c r="M180"/>
  <c r="Q153"/>
  <c r="N110"/>
  <c r="P55"/>
  <c r="P170"/>
  <c r="L166"/>
  <c r="P153"/>
  <c r="M170"/>
  <c r="Q170"/>
  <c r="L55"/>
  <c r="N85"/>
  <c r="P87"/>
  <c r="N170"/>
  <c r="L85"/>
  <c r="P185"/>
  <c r="M110"/>
  <c r="M185"/>
  <c r="Q185"/>
  <c r="L105"/>
  <c r="M105"/>
  <c r="P87" i="11"/>
  <c r="Q189"/>
  <c r="L153" i="10"/>
  <c r="N115" i="11"/>
  <c r="M141" i="10"/>
  <c r="P96" i="11"/>
  <c r="Q87"/>
  <c r="Q141" i="10"/>
  <c r="Q92"/>
  <c r="P141"/>
  <c r="M153"/>
  <c r="M109" i="11"/>
  <c r="L120" i="10"/>
  <c r="L141"/>
  <c r="M115" i="11"/>
  <c r="P115"/>
  <c r="N120" i="10"/>
  <c r="Q115" i="11"/>
  <c r="M151"/>
  <c r="P163"/>
  <c r="AK5" i="6"/>
  <c r="K17" i="7" s="1"/>
  <c r="L109" i="11"/>
  <c r="N129" i="10"/>
  <c r="M123"/>
  <c r="N117"/>
  <c r="L123"/>
  <c r="M117"/>
  <c r="L129"/>
  <c r="J107"/>
  <c r="A107" s="1"/>
  <c r="F107" s="1"/>
  <c r="J119"/>
  <c r="A119" s="1"/>
  <c r="F119" s="1"/>
  <c r="J131"/>
  <c r="A131" s="1"/>
  <c r="F131" s="1"/>
  <c r="J143"/>
  <c r="A143" s="1"/>
  <c r="F143" s="1"/>
  <c r="J155"/>
  <c r="A155" s="1"/>
  <c r="F155" s="1"/>
  <c r="J167"/>
  <c r="A167" s="1"/>
  <c r="F167" s="1"/>
  <c r="J179"/>
  <c r="A179" s="1"/>
  <c r="F179" s="1"/>
  <c r="J191"/>
  <c r="A191" s="1"/>
  <c r="F191" s="1"/>
  <c r="J57"/>
  <c r="A57" s="1"/>
  <c r="F57" s="1"/>
  <c r="J69"/>
  <c r="A69" s="1"/>
  <c r="F69" s="1"/>
  <c r="J81"/>
  <c r="A81" s="1"/>
  <c r="F81" s="1"/>
  <c r="J93"/>
  <c r="A93" s="1"/>
  <c r="F93" s="1"/>
  <c r="J108"/>
  <c r="A108" s="1"/>
  <c r="F108" s="1"/>
  <c r="J120"/>
  <c r="A120" s="1"/>
  <c r="F120" s="1"/>
  <c r="J132"/>
  <c r="A132" s="1"/>
  <c r="F132" s="1"/>
  <c r="J144"/>
  <c r="A144" s="1"/>
  <c r="F144" s="1"/>
  <c r="J156"/>
  <c r="A156" s="1"/>
  <c r="F156" s="1"/>
  <c r="J168"/>
  <c r="A168" s="1"/>
  <c r="F168" s="1"/>
  <c r="J180"/>
  <c r="A180" s="1"/>
  <c r="F180" s="1"/>
  <c r="J192"/>
  <c r="A192" s="1"/>
  <c r="F192" s="1"/>
  <c r="J58"/>
  <c r="A58" s="1"/>
  <c r="F58" s="1"/>
  <c r="J70"/>
  <c r="A70" s="1"/>
  <c r="F70" s="1"/>
  <c r="J82"/>
  <c r="A82" s="1"/>
  <c r="F82" s="1"/>
  <c r="J94"/>
  <c r="A94" s="1"/>
  <c r="F94" s="1"/>
  <c r="J109"/>
  <c r="A109" s="1"/>
  <c r="F109" s="1"/>
  <c r="J121"/>
  <c r="A121" s="1"/>
  <c r="F121" s="1"/>
  <c r="J133"/>
  <c r="A133" s="1"/>
  <c r="F133" s="1"/>
  <c r="J145"/>
  <c r="A145" s="1"/>
  <c r="F145" s="1"/>
  <c r="J157"/>
  <c r="A157" s="1"/>
  <c r="F157" s="1"/>
  <c r="J169"/>
  <c r="A169" s="1"/>
  <c r="F169" s="1"/>
  <c r="J181"/>
  <c r="A181" s="1"/>
  <c r="F181" s="1"/>
  <c r="J193"/>
  <c r="A193" s="1"/>
  <c r="F193" s="1"/>
  <c r="J59"/>
  <c r="A59" s="1"/>
  <c r="F59" s="1"/>
  <c r="J71"/>
  <c r="A71" s="1"/>
  <c r="F71" s="1"/>
  <c r="J83"/>
  <c r="A83" s="1"/>
  <c r="F83" s="1"/>
  <c r="J95"/>
  <c r="A95" s="1"/>
  <c r="F95" s="1"/>
  <c r="J110"/>
  <c r="A110" s="1"/>
  <c r="F110" s="1"/>
  <c r="J122"/>
  <c r="A122" s="1"/>
  <c r="F122" s="1"/>
  <c r="J134"/>
  <c r="A134" s="1"/>
  <c r="F134" s="1"/>
  <c r="J146"/>
  <c r="A146" s="1"/>
  <c r="F146" s="1"/>
  <c r="J158"/>
  <c r="A158" s="1"/>
  <c r="F158" s="1"/>
  <c r="J170"/>
  <c r="A170" s="1"/>
  <c r="F170" s="1"/>
  <c r="J182"/>
  <c r="A182" s="1"/>
  <c r="F182" s="1"/>
  <c r="J194"/>
  <c r="A194" s="1"/>
  <c r="F194" s="1"/>
  <c r="J60"/>
  <c r="A60" s="1"/>
  <c r="F60" s="1"/>
  <c r="J72"/>
  <c r="A72" s="1"/>
  <c r="F72" s="1"/>
  <c r="J84"/>
  <c r="A84" s="1"/>
  <c r="F84" s="1"/>
  <c r="J96"/>
  <c r="A96" s="1"/>
  <c r="F96" s="1"/>
  <c r="J111"/>
  <c r="A111" s="1"/>
  <c r="F111" s="1"/>
  <c r="J123"/>
  <c r="A123" s="1"/>
  <c r="F123" s="1"/>
  <c r="J135"/>
  <c r="A135" s="1"/>
  <c r="F135" s="1"/>
  <c r="J147"/>
  <c r="A147" s="1"/>
  <c r="F147" s="1"/>
  <c r="J159"/>
  <c r="A159" s="1"/>
  <c r="F159" s="1"/>
  <c r="J171"/>
  <c r="A171" s="1"/>
  <c r="F171" s="1"/>
  <c r="J183"/>
  <c r="A183" s="1"/>
  <c r="F183" s="1"/>
  <c r="J195"/>
  <c r="A195" s="1"/>
  <c r="F195" s="1"/>
  <c r="J61"/>
  <c r="A61" s="1"/>
  <c r="F61" s="1"/>
  <c r="J73"/>
  <c r="A73" s="1"/>
  <c r="F73" s="1"/>
  <c r="J85"/>
  <c r="A85" s="1"/>
  <c r="F85" s="1"/>
  <c r="J97"/>
  <c r="A97" s="1"/>
  <c r="F97" s="1"/>
  <c r="J112"/>
  <c r="A112" s="1"/>
  <c r="F112" s="1"/>
  <c r="J124"/>
  <c r="A124" s="1"/>
  <c r="F124" s="1"/>
  <c r="J136"/>
  <c r="A136" s="1"/>
  <c r="F136" s="1"/>
  <c r="J148"/>
  <c r="A148" s="1"/>
  <c r="F148" s="1"/>
  <c r="J160"/>
  <c r="A160" s="1"/>
  <c r="F160" s="1"/>
  <c r="J172"/>
  <c r="A172" s="1"/>
  <c r="F172" s="1"/>
  <c r="J184"/>
  <c r="A184" s="1"/>
  <c r="F184" s="1"/>
  <c r="J196"/>
  <c r="A196" s="1"/>
  <c r="F196" s="1"/>
  <c r="J62"/>
  <c r="A62" s="1"/>
  <c r="F62" s="1"/>
  <c r="J74"/>
  <c r="A74" s="1"/>
  <c r="F74" s="1"/>
  <c r="J86"/>
  <c r="A86" s="1"/>
  <c r="F86" s="1"/>
  <c r="J98"/>
  <c r="A98" s="1"/>
  <c r="F98" s="1"/>
  <c r="J113"/>
  <c r="A113" s="1"/>
  <c r="F113" s="1"/>
  <c r="J125"/>
  <c r="A125" s="1"/>
  <c r="F125" s="1"/>
  <c r="J137"/>
  <c r="A137" s="1"/>
  <c r="F137" s="1"/>
  <c r="J149"/>
  <c r="A149" s="1"/>
  <c r="F149" s="1"/>
  <c r="J161"/>
  <c r="A161" s="1"/>
  <c r="F161" s="1"/>
  <c r="J173"/>
  <c r="A173" s="1"/>
  <c r="F173" s="1"/>
  <c r="J185"/>
  <c r="A185" s="1"/>
  <c r="F185" s="1"/>
  <c r="J197"/>
  <c r="A197" s="1"/>
  <c r="F197" s="1"/>
  <c r="J51"/>
  <c r="A51" s="1"/>
  <c r="F51" s="1"/>
  <c r="J63"/>
  <c r="A63" s="1"/>
  <c r="F63" s="1"/>
  <c r="J75"/>
  <c r="A75" s="1"/>
  <c r="F75" s="1"/>
  <c r="J87"/>
  <c r="A87" s="1"/>
  <c r="F87" s="1"/>
  <c r="J99"/>
  <c r="A99" s="1"/>
  <c r="F99" s="1"/>
  <c r="J102"/>
  <c r="A102" s="1"/>
  <c r="F102" s="1"/>
  <c r="J114"/>
  <c r="A114" s="1"/>
  <c r="F114" s="1"/>
  <c r="J126"/>
  <c r="A126" s="1"/>
  <c r="F126" s="1"/>
  <c r="J138"/>
  <c r="A138" s="1"/>
  <c r="F138" s="1"/>
  <c r="J150"/>
  <c r="A150" s="1"/>
  <c r="F150" s="1"/>
  <c r="J162"/>
  <c r="A162" s="1"/>
  <c r="F162" s="1"/>
  <c r="J174"/>
  <c r="A174" s="1"/>
  <c r="F174" s="1"/>
  <c r="J186"/>
  <c r="A186" s="1"/>
  <c r="F186" s="1"/>
  <c r="J198"/>
  <c r="A198" s="1"/>
  <c r="F198" s="1"/>
  <c r="J52"/>
  <c r="A52" s="1"/>
  <c r="F52" s="1"/>
  <c r="J64"/>
  <c r="A64" s="1"/>
  <c r="F64" s="1"/>
  <c r="J76"/>
  <c r="A76" s="1"/>
  <c r="F76" s="1"/>
  <c r="J88"/>
  <c r="A88" s="1"/>
  <c r="F88" s="1"/>
  <c r="J100"/>
  <c r="A100" s="1"/>
  <c r="F100" s="1"/>
  <c r="J103"/>
  <c r="A103" s="1"/>
  <c r="F103" s="1"/>
  <c r="J115"/>
  <c r="A115" s="1"/>
  <c r="F115" s="1"/>
  <c r="J127"/>
  <c r="A127" s="1"/>
  <c r="F127" s="1"/>
  <c r="J139"/>
  <c r="A139" s="1"/>
  <c r="F139" s="1"/>
  <c r="J151"/>
  <c r="A151" s="1"/>
  <c r="F151" s="1"/>
  <c r="J163"/>
  <c r="A163" s="1"/>
  <c r="F163" s="1"/>
  <c r="J175"/>
  <c r="A175" s="1"/>
  <c r="F175" s="1"/>
  <c r="J187"/>
  <c r="A187" s="1"/>
  <c r="F187" s="1"/>
  <c r="J199"/>
  <c r="A199" s="1"/>
  <c r="F199" s="1"/>
  <c r="J53"/>
  <c r="A53" s="1"/>
  <c r="F53" s="1"/>
  <c r="J65"/>
  <c r="A65" s="1"/>
  <c r="F65" s="1"/>
  <c r="J77"/>
  <c r="A77" s="1"/>
  <c r="F77" s="1"/>
  <c r="J89"/>
  <c r="A89" s="1"/>
  <c r="F89" s="1"/>
  <c r="J101"/>
  <c r="A101" s="1"/>
  <c r="F101" s="1"/>
  <c r="J104"/>
  <c r="A104" s="1"/>
  <c r="F104" s="1"/>
  <c r="J116"/>
  <c r="A116" s="1"/>
  <c r="F116" s="1"/>
  <c r="J128"/>
  <c r="A128" s="1"/>
  <c r="F128" s="1"/>
  <c r="J140"/>
  <c r="A140" s="1"/>
  <c r="F140" s="1"/>
  <c r="J152"/>
  <c r="A152" s="1"/>
  <c r="F152" s="1"/>
  <c r="J164"/>
  <c r="A164" s="1"/>
  <c r="F164" s="1"/>
  <c r="J176"/>
  <c r="A176" s="1"/>
  <c r="F176" s="1"/>
  <c r="J188"/>
  <c r="A188" s="1"/>
  <c r="F188" s="1"/>
  <c r="J200"/>
  <c r="A200" s="1"/>
  <c r="F200" s="1"/>
  <c r="J54"/>
  <c r="A54" s="1"/>
  <c r="F54" s="1"/>
  <c r="J66"/>
  <c r="A66" s="1"/>
  <c r="F66" s="1"/>
  <c r="J78"/>
  <c r="A78" s="1"/>
  <c r="F78" s="1"/>
  <c r="J90"/>
  <c r="A90" s="1"/>
  <c r="F90" s="1"/>
  <c r="J105"/>
  <c r="A105" s="1"/>
  <c r="F105" s="1"/>
  <c r="J117"/>
  <c r="A117" s="1"/>
  <c r="F117" s="1"/>
  <c r="J129"/>
  <c r="A129" s="1"/>
  <c r="F129" s="1"/>
  <c r="J141"/>
  <c r="A141" s="1"/>
  <c r="F141" s="1"/>
  <c r="J153"/>
  <c r="A153" s="1"/>
  <c r="F153" s="1"/>
  <c r="J165"/>
  <c r="A165" s="1"/>
  <c r="F165" s="1"/>
  <c r="J177"/>
  <c r="A177" s="1"/>
  <c r="F177" s="1"/>
  <c r="J189"/>
  <c r="A189" s="1"/>
  <c r="F189" s="1"/>
  <c r="J201"/>
  <c r="A201" s="1"/>
  <c r="F201" s="1"/>
  <c r="J55"/>
  <c r="A55" s="1"/>
  <c r="F55" s="1"/>
  <c r="J67"/>
  <c r="A67" s="1"/>
  <c r="F67" s="1"/>
  <c r="J79"/>
  <c r="A79" s="1"/>
  <c r="F79" s="1"/>
  <c r="J91"/>
  <c r="A91" s="1"/>
  <c r="F91" s="1"/>
  <c r="J106"/>
  <c r="A106" s="1"/>
  <c r="F106" s="1"/>
  <c r="J118"/>
  <c r="A118" s="1"/>
  <c r="F118" s="1"/>
  <c r="J130"/>
  <c r="A130" s="1"/>
  <c r="F130" s="1"/>
  <c r="J142"/>
  <c r="A142" s="1"/>
  <c r="F142" s="1"/>
  <c r="J154"/>
  <c r="A154" s="1"/>
  <c r="F154" s="1"/>
  <c r="J166"/>
  <c r="A166" s="1"/>
  <c r="F166" s="1"/>
  <c r="J178"/>
  <c r="A178" s="1"/>
  <c r="F178" s="1"/>
  <c r="J190"/>
  <c r="A190" s="1"/>
  <c r="F190" s="1"/>
  <c r="J202"/>
  <c r="A202" s="1"/>
  <c r="F202" s="1"/>
  <c r="J56"/>
  <c r="A56" s="1"/>
  <c r="F56" s="1"/>
  <c r="J68"/>
  <c r="A68" s="1"/>
  <c r="F68" s="1"/>
  <c r="J80"/>
  <c r="A80" s="1"/>
  <c r="F80" s="1"/>
  <c r="J92"/>
  <c r="A92" s="1"/>
  <c r="F92" s="1"/>
  <c r="K33" i="5"/>
  <c r="K45"/>
  <c r="K57"/>
  <c r="K69"/>
  <c r="K81"/>
  <c r="K93"/>
  <c r="K34"/>
  <c r="K46"/>
  <c r="K58"/>
  <c r="K70"/>
  <c r="K82"/>
  <c r="K94"/>
  <c r="K35"/>
  <c r="K47"/>
  <c r="K59"/>
  <c r="K71"/>
  <c r="K83"/>
  <c r="K95"/>
  <c r="K36"/>
  <c r="K48"/>
  <c r="K60"/>
  <c r="K72"/>
  <c r="K84"/>
  <c r="K96"/>
  <c r="K37"/>
  <c r="K49"/>
  <c r="K61"/>
  <c r="K73"/>
  <c r="K85"/>
  <c r="K97"/>
  <c r="K38"/>
  <c r="K50"/>
  <c r="K62"/>
  <c r="K74"/>
  <c r="K86"/>
  <c r="K98"/>
  <c r="K27"/>
  <c r="K39"/>
  <c r="K51"/>
  <c r="K63"/>
  <c r="K75"/>
  <c r="K87"/>
  <c r="K99"/>
  <c r="J3" i="6"/>
  <c r="K28" i="5"/>
  <c r="K40"/>
  <c r="K52"/>
  <c r="K64"/>
  <c r="K76"/>
  <c r="K88"/>
  <c r="K100"/>
  <c r="K29"/>
  <c r="K41"/>
  <c r="K53"/>
  <c r="K65"/>
  <c r="K77"/>
  <c r="K89"/>
  <c r="K101"/>
  <c r="K30"/>
  <c r="K42"/>
  <c r="K54"/>
  <c r="K66"/>
  <c r="K78"/>
  <c r="K90"/>
  <c r="K102"/>
  <c r="K31"/>
  <c r="K43"/>
  <c r="K55"/>
  <c r="K67"/>
  <c r="K79"/>
  <c r="K91"/>
  <c r="K32"/>
  <c r="K44"/>
  <c r="K56"/>
  <c r="K68"/>
  <c r="K80"/>
  <c r="K92"/>
  <c r="J103" i="11"/>
  <c r="A103" s="1"/>
  <c r="F103" s="1"/>
  <c r="J115"/>
  <c r="A115" s="1"/>
  <c r="F115" s="1"/>
  <c r="J127"/>
  <c r="A127" s="1"/>
  <c r="F127" s="1"/>
  <c r="J139"/>
  <c r="A139" s="1"/>
  <c r="F139" s="1"/>
  <c r="J151"/>
  <c r="A151" s="1"/>
  <c r="F151" s="1"/>
  <c r="J163"/>
  <c r="A163" s="1"/>
  <c r="F163" s="1"/>
  <c r="J175"/>
  <c r="A175" s="1"/>
  <c r="F175" s="1"/>
  <c r="J187"/>
  <c r="A187" s="1"/>
  <c r="F187" s="1"/>
  <c r="J199"/>
  <c r="A199" s="1"/>
  <c r="F199" s="1"/>
  <c r="J39"/>
  <c r="J51"/>
  <c r="A51" s="1"/>
  <c r="F51" s="1"/>
  <c r="J63"/>
  <c r="A63" s="1"/>
  <c r="F63" s="1"/>
  <c r="J75"/>
  <c r="A75" s="1"/>
  <c r="F75" s="1"/>
  <c r="J87"/>
  <c r="A87" s="1"/>
  <c r="F87" s="1"/>
  <c r="J99"/>
  <c r="A99" s="1"/>
  <c r="F99" s="1"/>
  <c r="J104"/>
  <c r="A104" s="1"/>
  <c r="F104" s="1"/>
  <c r="J116"/>
  <c r="A116" s="1"/>
  <c r="F116" s="1"/>
  <c r="J128"/>
  <c r="A128" s="1"/>
  <c r="F128" s="1"/>
  <c r="J140"/>
  <c r="A140" s="1"/>
  <c r="F140" s="1"/>
  <c r="J152"/>
  <c r="A152" s="1"/>
  <c r="F152" s="1"/>
  <c r="J164"/>
  <c r="A164" s="1"/>
  <c r="F164" s="1"/>
  <c r="J176"/>
  <c r="A176" s="1"/>
  <c r="F176" s="1"/>
  <c r="J188"/>
  <c r="A188" s="1"/>
  <c r="F188" s="1"/>
  <c r="J200"/>
  <c r="A200" s="1"/>
  <c r="F200" s="1"/>
  <c r="J40"/>
  <c r="J52"/>
  <c r="A52" s="1"/>
  <c r="F52" s="1"/>
  <c r="J64"/>
  <c r="A64" s="1"/>
  <c r="F64" s="1"/>
  <c r="J76"/>
  <c r="A76" s="1"/>
  <c r="F76" s="1"/>
  <c r="J88"/>
  <c r="A88" s="1"/>
  <c r="F88" s="1"/>
  <c r="J100"/>
  <c r="A100" s="1"/>
  <c r="F100" s="1"/>
  <c r="J105"/>
  <c r="A105" s="1"/>
  <c r="F105" s="1"/>
  <c r="J117"/>
  <c r="A117" s="1"/>
  <c r="F117" s="1"/>
  <c r="J129"/>
  <c r="A129" s="1"/>
  <c r="F129" s="1"/>
  <c r="J141"/>
  <c r="A141" s="1"/>
  <c r="F141" s="1"/>
  <c r="J153"/>
  <c r="A153" s="1"/>
  <c r="F153" s="1"/>
  <c r="J165"/>
  <c r="A165" s="1"/>
  <c r="F165" s="1"/>
  <c r="J177"/>
  <c r="A177" s="1"/>
  <c r="F177" s="1"/>
  <c r="J189"/>
  <c r="A189" s="1"/>
  <c r="F189" s="1"/>
  <c r="J201"/>
  <c r="A201" s="1"/>
  <c r="F201" s="1"/>
  <c r="J41"/>
  <c r="J53"/>
  <c r="A53" s="1"/>
  <c r="F53" s="1"/>
  <c r="J65"/>
  <c r="A65" s="1"/>
  <c r="F65" s="1"/>
  <c r="J77"/>
  <c r="A77" s="1"/>
  <c r="F77" s="1"/>
  <c r="J89"/>
  <c r="A89" s="1"/>
  <c r="F89" s="1"/>
  <c r="J101"/>
  <c r="A101" s="1"/>
  <c r="F101" s="1"/>
  <c r="J106"/>
  <c r="A106" s="1"/>
  <c r="F106" s="1"/>
  <c r="J118"/>
  <c r="A118" s="1"/>
  <c r="F118" s="1"/>
  <c r="J130"/>
  <c r="A130" s="1"/>
  <c r="F130" s="1"/>
  <c r="J142"/>
  <c r="A142" s="1"/>
  <c r="F142" s="1"/>
  <c r="J154"/>
  <c r="A154" s="1"/>
  <c r="F154" s="1"/>
  <c r="J166"/>
  <c r="A166" s="1"/>
  <c r="F166" s="1"/>
  <c r="J178"/>
  <c r="A178" s="1"/>
  <c r="F178" s="1"/>
  <c r="J190"/>
  <c r="A190" s="1"/>
  <c r="F190" s="1"/>
  <c r="J202"/>
  <c r="A202" s="1"/>
  <c r="F202" s="1"/>
  <c r="J42"/>
  <c r="J54"/>
  <c r="A54" s="1"/>
  <c r="F54" s="1"/>
  <c r="J66"/>
  <c r="A66" s="1"/>
  <c r="F66" s="1"/>
  <c r="J78"/>
  <c r="A78" s="1"/>
  <c r="F78" s="1"/>
  <c r="J90"/>
  <c r="A90" s="1"/>
  <c r="F90" s="1"/>
  <c r="J102"/>
  <c r="A102" s="1"/>
  <c r="F102" s="1"/>
  <c r="J107"/>
  <c r="A107" s="1"/>
  <c r="F107" s="1"/>
  <c r="J119"/>
  <c r="A119" s="1"/>
  <c r="F119" s="1"/>
  <c r="J131"/>
  <c r="A131" s="1"/>
  <c r="F131" s="1"/>
  <c r="J143"/>
  <c r="A143" s="1"/>
  <c r="F143" s="1"/>
  <c r="J155"/>
  <c r="A155" s="1"/>
  <c r="F155" s="1"/>
  <c r="J167"/>
  <c r="A167" s="1"/>
  <c r="F167" s="1"/>
  <c r="J179"/>
  <c r="A179" s="1"/>
  <c r="F179" s="1"/>
  <c r="J191"/>
  <c r="A191" s="1"/>
  <c r="F191" s="1"/>
  <c r="J43"/>
  <c r="J55"/>
  <c r="A55" s="1"/>
  <c r="F55" s="1"/>
  <c r="J67"/>
  <c r="A67" s="1"/>
  <c r="F67" s="1"/>
  <c r="J79"/>
  <c r="A79" s="1"/>
  <c r="F79" s="1"/>
  <c r="J91"/>
  <c r="A91" s="1"/>
  <c r="F91" s="1"/>
  <c r="J108"/>
  <c r="A108" s="1"/>
  <c r="F108" s="1"/>
  <c r="J120"/>
  <c r="A120" s="1"/>
  <c r="F120" s="1"/>
  <c r="J132"/>
  <c r="A132" s="1"/>
  <c r="F132" s="1"/>
  <c r="J144"/>
  <c r="A144" s="1"/>
  <c r="F144" s="1"/>
  <c r="J156"/>
  <c r="A156" s="1"/>
  <c r="F156" s="1"/>
  <c r="J168"/>
  <c r="A168" s="1"/>
  <c r="F168" s="1"/>
  <c r="J180"/>
  <c r="A180" s="1"/>
  <c r="F180" s="1"/>
  <c r="J192"/>
  <c r="A192" s="1"/>
  <c r="F192" s="1"/>
  <c r="J44"/>
  <c r="J56"/>
  <c r="A56" s="1"/>
  <c r="F56" s="1"/>
  <c r="J68"/>
  <c r="A68" s="1"/>
  <c r="F68" s="1"/>
  <c r="J80"/>
  <c r="A80" s="1"/>
  <c r="F80" s="1"/>
  <c r="J92"/>
  <c r="A92" s="1"/>
  <c r="F92" s="1"/>
  <c r="J109"/>
  <c r="A109" s="1"/>
  <c r="F109" s="1"/>
  <c r="J121"/>
  <c r="A121" s="1"/>
  <c r="F121" s="1"/>
  <c r="J133"/>
  <c r="A133" s="1"/>
  <c r="F133" s="1"/>
  <c r="J145"/>
  <c r="A145" s="1"/>
  <c r="F145" s="1"/>
  <c r="J157"/>
  <c r="A157" s="1"/>
  <c r="F157" s="1"/>
  <c r="J169"/>
  <c r="A169" s="1"/>
  <c r="F169" s="1"/>
  <c r="J181"/>
  <c r="A181" s="1"/>
  <c r="F181" s="1"/>
  <c r="J193"/>
  <c r="A193" s="1"/>
  <c r="F193" s="1"/>
  <c r="J33"/>
  <c r="J45"/>
  <c r="A45" s="1"/>
  <c r="F45" s="1"/>
  <c r="J57"/>
  <c r="A57" s="1"/>
  <c r="F57" s="1"/>
  <c r="J69"/>
  <c r="A69" s="1"/>
  <c r="F69" s="1"/>
  <c r="J81"/>
  <c r="A81" s="1"/>
  <c r="F81" s="1"/>
  <c r="J93"/>
  <c r="A93" s="1"/>
  <c r="F93" s="1"/>
  <c r="J110"/>
  <c r="A110" s="1"/>
  <c r="F110" s="1"/>
  <c r="J122"/>
  <c r="A122" s="1"/>
  <c r="F122" s="1"/>
  <c r="J134"/>
  <c r="A134" s="1"/>
  <c r="F134" s="1"/>
  <c r="J146"/>
  <c r="A146" s="1"/>
  <c r="F146" s="1"/>
  <c r="J158"/>
  <c r="A158" s="1"/>
  <c r="F158" s="1"/>
  <c r="J170"/>
  <c r="A170" s="1"/>
  <c r="F170" s="1"/>
  <c r="J182"/>
  <c r="A182" s="1"/>
  <c r="F182" s="1"/>
  <c r="J194"/>
  <c r="A194" s="1"/>
  <c r="F194" s="1"/>
  <c r="J34"/>
  <c r="J46"/>
  <c r="A46" s="1"/>
  <c r="F46" s="1"/>
  <c r="J58"/>
  <c r="A58" s="1"/>
  <c r="F58" s="1"/>
  <c r="J70"/>
  <c r="A70" s="1"/>
  <c r="F70" s="1"/>
  <c r="J82"/>
  <c r="A82" s="1"/>
  <c r="F82" s="1"/>
  <c r="J94"/>
  <c r="A94" s="1"/>
  <c r="F94" s="1"/>
  <c r="J111"/>
  <c r="A111" s="1"/>
  <c r="F111" s="1"/>
  <c r="J123"/>
  <c r="A123" s="1"/>
  <c r="F123" s="1"/>
  <c r="J135"/>
  <c r="A135" s="1"/>
  <c r="F135" s="1"/>
  <c r="J147"/>
  <c r="A147" s="1"/>
  <c r="F147" s="1"/>
  <c r="J159"/>
  <c r="A159" s="1"/>
  <c r="F159" s="1"/>
  <c r="J171"/>
  <c r="A171" s="1"/>
  <c r="F171" s="1"/>
  <c r="J183"/>
  <c r="A183" s="1"/>
  <c r="F183" s="1"/>
  <c r="J195"/>
  <c r="A195" s="1"/>
  <c r="F195" s="1"/>
  <c r="J35"/>
  <c r="J47"/>
  <c r="A47" s="1"/>
  <c r="F47" s="1"/>
  <c r="J59"/>
  <c r="A59" s="1"/>
  <c r="F59" s="1"/>
  <c r="J71"/>
  <c r="A71" s="1"/>
  <c r="F71" s="1"/>
  <c r="J83"/>
  <c r="A83" s="1"/>
  <c r="F83" s="1"/>
  <c r="J95"/>
  <c r="A95" s="1"/>
  <c r="F95" s="1"/>
  <c r="J112"/>
  <c r="A112" s="1"/>
  <c r="F112" s="1"/>
  <c r="J124"/>
  <c r="A124" s="1"/>
  <c r="F124" s="1"/>
  <c r="J136"/>
  <c r="A136" s="1"/>
  <c r="F136" s="1"/>
  <c r="J148"/>
  <c r="A148" s="1"/>
  <c r="F148" s="1"/>
  <c r="J160"/>
  <c r="A160" s="1"/>
  <c r="F160" s="1"/>
  <c r="J172"/>
  <c r="A172" s="1"/>
  <c r="F172" s="1"/>
  <c r="J184"/>
  <c r="A184" s="1"/>
  <c r="F184" s="1"/>
  <c r="J196"/>
  <c r="A196" s="1"/>
  <c r="F196" s="1"/>
  <c r="J36"/>
  <c r="J48"/>
  <c r="A48" s="1"/>
  <c r="F48" s="1"/>
  <c r="J60"/>
  <c r="A60" s="1"/>
  <c r="F60" s="1"/>
  <c r="J72"/>
  <c r="A72" s="1"/>
  <c r="F72" s="1"/>
  <c r="J84"/>
  <c r="A84" s="1"/>
  <c r="F84" s="1"/>
  <c r="J96"/>
  <c r="A96" s="1"/>
  <c r="F96" s="1"/>
  <c r="J113"/>
  <c r="A113" s="1"/>
  <c r="F113" s="1"/>
  <c r="J125"/>
  <c r="A125" s="1"/>
  <c r="F125" s="1"/>
  <c r="J137"/>
  <c r="A137" s="1"/>
  <c r="F137" s="1"/>
  <c r="J149"/>
  <c r="A149" s="1"/>
  <c r="F149" s="1"/>
  <c r="J161"/>
  <c r="A161" s="1"/>
  <c r="F161" s="1"/>
  <c r="J173"/>
  <c r="A173" s="1"/>
  <c r="F173" s="1"/>
  <c r="J185"/>
  <c r="A185" s="1"/>
  <c r="F185" s="1"/>
  <c r="J197"/>
  <c r="A197" s="1"/>
  <c r="F197" s="1"/>
  <c r="J37"/>
  <c r="J49"/>
  <c r="A49" s="1"/>
  <c r="F49" s="1"/>
  <c r="J61"/>
  <c r="A61" s="1"/>
  <c r="F61" s="1"/>
  <c r="J73"/>
  <c r="A73" s="1"/>
  <c r="F73" s="1"/>
  <c r="J85"/>
  <c r="A85" s="1"/>
  <c r="F85" s="1"/>
  <c r="J97"/>
  <c r="A97" s="1"/>
  <c r="F97" s="1"/>
  <c r="J114"/>
  <c r="A114" s="1"/>
  <c r="F114" s="1"/>
  <c r="J126"/>
  <c r="A126" s="1"/>
  <c r="F126" s="1"/>
  <c r="J138"/>
  <c r="A138" s="1"/>
  <c r="F138" s="1"/>
  <c r="J150"/>
  <c r="A150" s="1"/>
  <c r="F150" s="1"/>
  <c r="J162"/>
  <c r="A162" s="1"/>
  <c r="F162" s="1"/>
  <c r="J174"/>
  <c r="A174" s="1"/>
  <c r="F174" s="1"/>
  <c r="J186"/>
  <c r="A186" s="1"/>
  <c r="F186" s="1"/>
  <c r="J198"/>
  <c r="A198" s="1"/>
  <c r="F198" s="1"/>
  <c r="J38"/>
  <c r="J50"/>
  <c r="A50" s="1"/>
  <c r="F50" s="1"/>
  <c r="J62"/>
  <c r="A62" s="1"/>
  <c r="F62" s="1"/>
  <c r="J74"/>
  <c r="A74" s="1"/>
  <c r="F74" s="1"/>
  <c r="J86"/>
  <c r="A86" s="1"/>
  <c r="F86" s="1"/>
  <c r="J98"/>
  <c r="A98" s="1"/>
  <c r="F98" s="1"/>
  <c r="K28" i="7"/>
  <c r="K40"/>
  <c r="K52"/>
  <c r="K64"/>
  <c r="K76"/>
  <c r="K88"/>
  <c r="K100"/>
  <c r="K29"/>
  <c r="K41"/>
  <c r="K53"/>
  <c r="K65"/>
  <c r="K77"/>
  <c r="K89"/>
  <c r="K101"/>
  <c r="K18"/>
  <c r="K30"/>
  <c r="K42"/>
  <c r="K54"/>
  <c r="K66"/>
  <c r="K78"/>
  <c r="K90"/>
  <c r="K102"/>
  <c r="K19"/>
  <c r="K31"/>
  <c r="K43"/>
  <c r="K55"/>
  <c r="K67"/>
  <c r="K79"/>
  <c r="K91"/>
  <c r="K20"/>
  <c r="K32"/>
  <c r="K44"/>
  <c r="K56"/>
  <c r="K68"/>
  <c r="K80"/>
  <c r="K92"/>
  <c r="K21"/>
  <c r="K33"/>
  <c r="K45"/>
  <c r="K57"/>
  <c r="K69"/>
  <c r="K81"/>
  <c r="K93"/>
  <c r="K22"/>
  <c r="K34"/>
  <c r="K46"/>
  <c r="K58"/>
  <c r="K70"/>
  <c r="K82"/>
  <c r="K94"/>
  <c r="K23"/>
  <c r="K35"/>
  <c r="K47"/>
  <c r="K59"/>
  <c r="K71"/>
  <c r="K83"/>
  <c r="K95"/>
  <c r="K24"/>
  <c r="K36"/>
  <c r="K48"/>
  <c r="K60"/>
  <c r="K72"/>
  <c r="K84"/>
  <c r="K96"/>
  <c r="K25"/>
  <c r="K37"/>
  <c r="K49"/>
  <c r="K61"/>
  <c r="K73"/>
  <c r="K85"/>
  <c r="K97"/>
  <c r="K26"/>
  <c r="K38"/>
  <c r="K50"/>
  <c r="K62"/>
  <c r="K74"/>
  <c r="K86"/>
  <c r="K98"/>
  <c r="K27"/>
  <c r="K39"/>
  <c r="K51"/>
  <c r="K63"/>
  <c r="K75"/>
  <c r="K87"/>
  <c r="K99"/>
  <c r="L143" i="11"/>
  <c r="M143"/>
  <c r="N143"/>
  <c r="P143"/>
  <c r="L86" i="10"/>
  <c r="P86"/>
  <c r="Q86"/>
  <c r="K38" i="11"/>
  <c r="L149"/>
  <c r="M149"/>
  <c r="N149"/>
  <c r="P149"/>
  <c r="P180"/>
  <c r="M180"/>
  <c r="N180"/>
  <c r="K50" i="10"/>
  <c r="P186" i="11"/>
  <c r="M186"/>
  <c r="N186"/>
  <c r="K39" i="10"/>
  <c r="K15" i="11"/>
  <c r="K7"/>
  <c r="K64" i="10"/>
  <c r="K42" i="11"/>
  <c r="Q199" i="10"/>
  <c r="P199"/>
  <c r="K47" i="11"/>
  <c r="Q178" i="10"/>
  <c r="P178"/>
  <c r="K56"/>
  <c r="K57" i="11"/>
  <c r="K45"/>
  <c r="K60" i="10"/>
  <c r="N132"/>
  <c r="L132"/>
  <c r="M132"/>
  <c r="L125" i="11"/>
  <c r="M125"/>
  <c r="N125"/>
  <c r="L112" i="10"/>
  <c r="N112"/>
  <c r="M112"/>
  <c r="K44"/>
  <c r="K38"/>
  <c r="K65"/>
  <c r="K39" i="11"/>
  <c r="K28"/>
  <c r="K7" i="10"/>
  <c r="L179" i="11"/>
  <c r="M179"/>
  <c r="N179"/>
  <c r="P179"/>
  <c r="K51" i="10"/>
  <c r="L200" i="11"/>
  <c r="M200"/>
  <c r="N200"/>
  <c r="P200"/>
  <c r="P192"/>
  <c r="M192"/>
  <c r="N192"/>
  <c r="Q154" i="10"/>
  <c r="P154"/>
  <c r="K33"/>
  <c r="L191" i="11"/>
  <c r="M191"/>
  <c r="N191"/>
  <c r="P191"/>
  <c r="K68"/>
  <c r="L182"/>
  <c r="M182"/>
  <c r="N182"/>
  <c r="P182"/>
  <c r="P80"/>
  <c r="Q80"/>
  <c r="M80"/>
  <c r="N80"/>
  <c r="L170"/>
  <c r="M170"/>
  <c r="N170"/>
  <c r="P170"/>
  <c r="K8" i="10"/>
  <c r="K24" i="11"/>
  <c r="K16" i="10"/>
  <c r="L66" i="11"/>
  <c r="N66"/>
  <c r="L124" i="10"/>
  <c r="M124"/>
  <c r="N124"/>
  <c r="Q142"/>
  <c r="P142"/>
  <c r="N130"/>
  <c r="L130"/>
  <c r="L155" i="11"/>
  <c r="N155"/>
  <c r="P155"/>
  <c r="M155"/>
  <c r="N126"/>
  <c r="M126"/>
  <c r="P101"/>
  <c r="Q101"/>
  <c r="M101"/>
  <c r="N101"/>
  <c r="M100"/>
  <c r="P100"/>
  <c r="L100"/>
  <c r="N100"/>
  <c r="Q100"/>
  <c r="K74" i="10"/>
  <c r="L152" i="11"/>
  <c r="M152"/>
  <c r="N152"/>
  <c r="P152"/>
  <c r="M85"/>
  <c r="Q85"/>
  <c r="L85"/>
  <c r="N85"/>
  <c r="P85"/>
  <c r="P92"/>
  <c r="M92"/>
  <c r="N92"/>
  <c r="Q92"/>
  <c r="K26"/>
  <c r="K40"/>
  <c r="Q169" i="10"/>
  <c r="P169"/>
  <c r="P98"/>
  <c r="L98"/>
  <c r="Q98"/>
  <c r="K18"/>
  <c r="K27"/>
  <c r="K33" i="11"/>
  <c r="K35"/>
  <c r="K76" i="10"/>
  <c r="K10"/>
  <c r="K59"/>
  <c r="M87"/>
  <c r="N87"/>
  <c r="Q87"/>
  <c r="K8" i="11"/>
  <c r="P162"/>
  <c r="M162"/>
  <c r="N162"/>
  <c r="K55"/>
  <c r="K12" i="10"/>
  <c r="K54" i="11"/>
  <c r="K26" i="10"/>
  <c r="L63" i="11"/>
  <c r="N63"/>
  <c r="L84"/>
  <c r="N84"/>
  <c r="K40" i="10"/>
  <c r="K64" i="11"/>
  <c r="L185"/>
  <c r="M185"/>
  <c r="N185"/>
  <c r="P185"/>
  <c r="K77" i="10"/>
  <c r="K35"/>
  <c r="K57"/>
  <c r="K47"/>
  <c r="K36"/>
  <c r="K62" i="11"/>
  <c r="K59"/>
  <c r="K62" i="10"/>
  <c r="Q166"/>
  <c r="P166"/>
  <c r="N120" i="11"/>
  <c r="M120"/>
  <c r="L113"/>
  <c r="M113"/>
  <c r="N113"/>
  <c r="K34" i="10"/>
  <c r="K58"/>
  <c r="Q187"/>
  <c r="P187"/>
  <c r="N141" i="11"/>
  <c r="M141"/>
  <c r="K69" i="10"/>
  <c r="L194" i="11"/>
  <c r="M194"/>
  <c r="N194"/>
  <c r="P194"/>
  <c r="M92" i="10"/>
  <c r="L92"/>
  <c r="N92"/>
  <c r="K43"/>
  <c r="K22" i="11"/>
  <c r="K77"/>
  <c r="K18"/>
  <c r="K54" i="10"/>
  <c r="K23"/>
  <c r="M82" i="11"/>
  <c r="L82"/>
  <c r="N82"/>
  <c r="P82"/>
  <c r="Q82"/>
  <c r="L96"/>
  <c r="M96"/>
  <c r="N96"/>
  <c r="K36"/>
  <c r="K48" i="10"/>
  <c r="K19" i="11"/>
  <c r="L131"/>
  <c r="M131"/>
  <c r="N131"/>
  <c r="L119"/>
  <c r="M119"/>
  <c r="N119"/>
  <c r="P156"/>
  <c r="M156"/>
  <c r="N156"/>
  <c r="K34"/>
  <c r="K12"/>
  <c r="K65"/>
  <c r="K28" i="10"/>
  <c r="P165" i="11"/>
  <c r="M165"/>
  <c r="N165"/>
  <c r="K66" i="10"/>
  <c r="K23" i="11"/>
  <c r="K69"/>
  <c r="L164"/>
  <c r="M164"/>
  <c r="N164"/>
  <c r="P164"/>
  <c r="P198"/>
  <c r="M198"/>
  <c r="N198"/>
  <c r="K9"/>
  <c r="N150"/>
  <c r="M150"/>
  <c r="M88"/>
  <c r="P88"/>
  <c r="L88"/>
  <c r="N88"/>
  <c r="Q88"/>
  <c r="K75"/>
  <c r="L87"/>
  <c r="N87"/>
  <c r="L167"/>
  <c r="M167"/>
  <c r="N167"/>
  <c r="P167"/>
  <c r="P189"/>
  <c r="M189"/>
  <c r="N189"/>
  <c r="K74"/>
  <c r="K30"/>
  <c r="K60"/>
  <c r="P50"/>
  <c r="M50"/>
  <c r="N50"/>
  <c r="Q50"/>
  <c r="Q151"/>
  <c r="M80" i="10"/>
  <c r="Q80"/>
  <c r="L107" i="11"/>
  <c r="M107"/>
  <c r="N107"/>
  <c r="L134"/>
  <c r="M134"/>
  <c r="N134"/>
  <c r="K37"/>
  <c r="K52"/>
  <c r="K48"/>
  <c r="K72"/>
  <c r="K41"/>
  <c r="P83"/>
  <c r="N83"/>
  <c r="Q83"/>
  <c r="M83"/>
  <c r="K32"/>
  <c r="K68" i="10"/>
  <c r="K29"/>
  <c r="K67"/>
  <c r="K63"/>
  <c r="Q190"/>
  <c r="P190"/>
  <c r="K70"/>
  <c r="K58" i="11"/>
  <c r="M94"/>
  <c r="P94"/>
  <c r="Q94"/>
  <c r="L94"/>
  <c r="N94"/>
  <c r="L122"/>
  <c r="M122"/>
  <c r="N122"/>
  <c r="L93"/>
  <c r="M93"/>
  <c r="N93"/>
  <c r="K14" i="10"/>
  <c r="L158" i="11"/>
  <c r="P158"/>
  <c r="M158"/>
  <c r="N158"/>
  <c r="K37" i="10"/>
  <c r="K52"/>
  <c r="K51" i="11"/>
  <c r="K22" i="10"/>
  <c r="M91" i="11"/>
  <c r="N91"/>
  <c r="P91"/>
  <c r="Q91"/>
  <c r="L91"/>
  <c r="K41" i="10"/>
  <c r="K20"/>
  <c r="K29" i="11"/>
  <c r="K4" i="10"/>
  <c r="K67" i="11"/>
  <c r="Q184" i="10"/>
  <c r="P184"/>
  <c r="K31"/>
  <c r="K6"/>
  <c r="K70" i="11"/>
  <c r="L176"/>
  <c r="M176"/>
  <c r="N176"/>
  <c r="P176"/>
  <c r="N132"/>
  <c r="M132"/>
  <c r="N136" i="10"/>
  <c r="L136"/>
  <c r="M136"/>
  <c r="K49" i="11"/>
  <c r="K17"/>
  <c r="K14"/>
  <c r="P195"/>
  <c r="M195"/>
  <c r="N195"/>
  <c r="P174"/>
  <c r="N174"/>
  <c r="M174"/>
  <c r="L99"/>
  <c r="N99"/>
  <c r="M99"/>
  <c r="K78" i="10"/>
  <c r="K20" i="11"/>
  <c r="K46"/>
  <c r="P168"/>
  <c r="M168"/>
  <c r="N168"/>
  <c r="K4"/>
  <c r="K71" i="10"/>
  <c r="K31" i="11"/>
  <c r="K9" i="10"/>
  <c r="L96"/>
  <c r="M96"/>
  <c r="N96"/>
  <c r="P171" i="11"/>
  <c r="M171"/>
  <c r="N171"/>
  <c r="P86"/>
  <c r="M86"/>
  <c r="N86"/>
  <c r="Q86"/>
  <c r="K30" i="10"/>
  <c r="K19"/>
  <c r="L156" i="11"/>
  <c r="N114"/>
  <c r="M114"/>
  <c r="N138"/>
  <c r="M138"/>
  <c r="K79"/>
  <c r="K13" i="10"/>
  <c r="K49"/>
  <c r="K17"/>
  <c r="Q175"/>
  <c r="P175"/>
  <c r="Q193"/>
  <c r="P193"/>
  <c r="K46"/>
  <c r="K71" i="11"/>
  <c r="K25"/>
  <c r="K44"/>
  <c r="K6"/>
  <c r="K21" i="10"/>
  <c r="P177" i="11"/>
  <c r="M177"/>
  <c r="N177"/>
  <c r="P153"/>
  <c r="M153"/>
  <c r="N153"/>
  <c r="K53"/>
  <c r="M55" i="10"/>
  <c r="Q55"/>
  <c r="L137" i="11"/>
  <c r="N137"/>
  <c r="M137"/>
  <c r="Q196" i="10"/>
  <c r="P196"/>
  <c r="K13" i="11"/>
  <c r="K61"/>
  <c r="K43"/>
  <c r="K78"/>
  <c r="K15" i="10"/>
  <c r="L90" i="11"/>
  <c r="N90"/>
  <c r="K5"/>
  <c r="K32" i="10"/>
  <c r="L173" i="11"/>
  <c r="M173"/>
  <c r="N173"/>
  <c r="P173"/>
  <c r="M97"/>
  <c r="L97"/>
  <c r="N97"/>
  <c r="P97"/>
  <c r="Q97"/>
  <c r="L197"/>
  <c r="M197"/>
  <c r="N197"/>
  <c r="P197"/>
  <c r="K25" i="10"/>
  <c r="L188" i="11"/>
  <c r="M188"/>
  <c r="N188"/>
  <c r="P188"/>
  <c r="K16"/>
  <c r="K53" i="10"/>
  <c r="L137"/>
  <c r="N137"/>
  <c r="L146" i="11"/>
  <c r="M146"/>
  <c r="N146"/>
  <c r="P146"/>
  <c r="N144"/>
  <c r="M144"/>
  <c r="Q181" i="10"/>
  <c r="P181"/>
  <c r="K61"/>
  <c r="Q202"/>
  <c r="P202"/>
  <c r="K73" i="11"/>
  <c r="P201"/>
  <c r="M201"/>
  <c r="N201"/>
  <c r="P98"/>
  <c r="M98"/>
  <c r="N98"/>
  <c r="Q98"/>
  <c r="L161"/>
  <c r="M161"/>
  <c r="N161"/>
  <c r="P161"/>
  <c r="K5" i="10"/>
  <c r="K42"/>
  <c r="K27" i="11"/>
  <c r="L102"/>
  <c r="M102"/>
  <c r="N102"/>
  <c r="K76"/>
  <c r="P89"/>
  <c r="M89"/>
  <c r="N89"/>
  <c r="Q89"/>
  <c r="K10"/>
  <c r="K21"/>
  <c r="P183"/>
  <c r="M183"/>
  <c r="N183"/>
  <c r="K45" i="10"/>
  <c r="Q157"/>
  <c r="P157"/>
  <c r="Q145"/>
  <c r="P145"/>
  <c r="K75"/>
  <c r="P95" i="11"/>
  <c r="N95"/>
  <c r="M95"/>
  <c r="Q95"/>
  <c r="K24" i="10"/>
  <c r="P56" i="11"/>
  <c r="M56"/>
  <c r="N56"/>
  <c r="Q56"/>
  <c r="N111"/>
  <c r="M111"/>
  <c r="K11" i="10"/>
  <c r="K11" i="11"/>
  <c r="S5" i="6"/>
  <c r="R5"/>
  <c r="K103" i="10"/>
  <c r="V5" i="6"/>
  <c r="AH5"/>
  <c r="U5"/>
  <c r="R154" i="11" l="1"/>
  <c r="R54"/>
  <c r="R54" i="10"/>
  <c r="R154"/>
  <c r="R153"/>
  <c r="R53"/>
  <c r="R153" i="11"/>
  <c r="R53"/>
  <c r="R152"/>
  <c r="R52"/>
  <c r="R152" i="10"/>
  <c r="R52"/>
  <c r="R151"/>
  <c r="R51"/>
  <c r="R51" i="11"/>
  <c r="R151"/>
  <c r="R29" i="10"/>
  <c r="R129"/>
  <c r="R137"/>
  <c r="R37"/>
  <c r="R34" i="11"/>
  <c r="R134"/>
  <c r="R24"/>
  <c r="R124"/>
  <c r="R30" i="10"/>
  <c r="R130"/>
  <c r="R15" i="11"/>
  <c r="R115"/>
  <c r="R138" i="10"/>
  <c r="R38"/>
  <c r="R17"/>
  <c r="R117"/>
  <c r="R20"/>
  <c r="R120"/>
  <c r="R22" i="11"/>
  <c r="R122"/>
  <c r="R140" i="10"/>
  <c r="R40"/>
  <c r="R12" i="11"/>
  <c r="R112"/>
  <c r="W22" i="6"/>
  <c r="W28"/>
  <c r="W14"/>
  <c r="W19"/>
  <c r="W25"/>
  <c r="W13"/>
  <c r="W17"/>
  <c r="W26"/>
  <c r="W18"/>
  <c r="W27"/>
  <c r="W15"/>
  <c r="W21"/>
  <c r="W16"/>
  <c r="W24"/>
  <c r="W20"/>
  <c r="W23"/>
  <c r="W9"/>
  <c r="W12"/>
  <c r="W11"/>
  <c r="W10"/>
  <c r="R125" i="10"/>
  <c r="R25"/>
  <c r="R41"/>
  <c r="R141"/>
  <c r="R119" i="11"/>
  <c r="R19"/>
  <c r="R127" i="10"/>
  <c r="R27"/>
  <c r="R129" i="11"/>
  <c r="R29"/>
  <c r="R113" i="10"/>
  <c r="R13"/>
  <c r="R13" i="11"/>
  <c r="R113"/>
  <c r="R130"/>
  <c r="R30"/>
  <c r="R38"/>
  <c r="R138"/>
  <c r="X17" i="6"/>
  <c r="X16"/>
  <c r="X21"/>
  <c r="X23"/>
  <c r="X14"/>
  <c r="X19"/>
  <c r="X25"/>
  <c r="X13"/>
  <c r="X18"/>
  <c r="X24"/>
  <c r="X28"/>
  <c r="X22"/>
  <c r="X26"/>
  <c r="X20"/>
  <c r="X11"/>
  <c r="X10"/>
  <c r="X9"/>
  <c r="X12"/>
  <c r="X27"/>
  <c r="X15"/>
  <c r="R24" i="10"/>
  <c r="R124"/>
  <c r="R27" i="11"/>
  <c r="R127"/>
  <c r="R32" i="10"/>
  <c r="R132"/>
  <c r="R114"/>
  <c r="R14"/>
  <c r="R23" i="11"/>
  <c r="R123"/>
  <c r="R34" i="10"/>
  <c r="R134"/>
  <c r="R14" i="11"/>
  <c r="R114"/>
  <c r="R141"/>
  <c r="R41"/>
  <c r="R40"/>
  <c r="R140"/>
  <c r="R33" i="10"/>
  <c r="R133"/>
  <c r="R39" i="11"/>
  <c r="R139"/>
  <c r="R131"/>
  <c r="R31"/>
  <c r="R118"/>
  <c r="R18"/>
  <c r="AJ6" i="6"/>
  <c r="AJ29"/>
  <c r="AJ35"/>
  <c r="AJ41"/>
  <c r="AJ38"/>
  <c r="AJ43"/>
  <c r="AJ31"/>
  <c r="AJ37"/>
  <c r="AJ42"/>
  <c r="AJ33"/>
  <c r="AJ40"/>
  <c r="A17" i="7" s="1"/>
  <c r="J42" i="6"/>
  <c r="AJ30"/>
  <c r="J43"/>
  <c r="AJ34"/>
  <c r="J40"/>
  <c r="AJ39"/>
  <c r="J41"/>
  <c r="AJ32"/>
  <c r="AJ36"/>
  <c r="R36" i="10"/>
  <c r="R136"/>
  <c r="R21" i="11"/>
  <c r="R121"/>
  <c r="R120"/>
  <c r="R20"/>
  <c r="R35" i="10"/>
  <c r="R135"/>
  <c r="R139"/>
  <c r="R39"/>
  <c r="R21"/>
  <c r="R121"/>
  <c r="T14" i="6"/>
  <c r="T19"/>
  <c r="T25"/>
  <c r="T16"/>
  <c r="T27"/>
  <c r="T23"/>
  <c r="T22"/>
  <c r="T28"/>
  <c r="T21"/>
  <c r="T20"/>
  <c r="T26"/>
  <c r="T15"/>
  <c r="T9"/>
  <c r="T10"/>
  <c r="T11"/>
  <c r="T24"/>
  <c r="T17"/>
  <c r="T12"/>
  <c r="T18"/>
  <c r="T13"/>
  <c r="R25" i="11"/>
  <c r="R125"/>
  <c r="R117"/>
  <c r="R17"/>
  <c r="R126" i="10"/>
  <c r="R26"/>
  <c r="R26" i="11"/>
  <c r="R126"/>
  <c r="R31" i="10"/>
  <c r="R131"/>
  <c r="R19"/>
  <c r="R119"/>
  <c r="R18"/>
  <c r="R118"/>
  <c r="R132" i="11"/>
  <c r="R32"/>
  <c r="R22" i="10"/>
  <c r="R122"/>
  <c r="R36" i="11"/>
  <c r="R136"/>
  <c r="R11"/>
  <c r="R111"/>
  <c r="R115" i="10"/>
  <c r="R15"/>
  <c r="R12"/>
  <c r="R112"/>
  <c r="R35" i="11"/>
  <c r="R135"/>
  <c r="R11" i="10"/>
  <c r="R111"/>
  <c r="R16" i="11"/>
  <c r="R116"/>
  <c r="R37"/>
  <c r="R137"/>
  <c r="R128" i="10"/>
  <c r="R28"/>
  <c r="R23"/>
  <c r="R123"/>
  <c r="R33" i="11"/>
  <c r="R133"/>
  <c r="R116" i="10"/>
  <c r="R16"/>
  <c r="R28" i="11"/>
  <c r="R128"/>
  <c r="R10" i="10"/>
  <c r="R110"/>
  <c r="R110" i="11"/>
  <c r="R10"/>
  <c r="R109"/>
  <c r="R9"/>
  <c r="R9" i="10"/>
  <c r="R109"/>
  <c r="R8"/>
  <c r="R108"/>
  <c r="R108" i="11"/>
  <c r="R8"/>
  <c r="R107" i="10"/>
  <c r="R7"/>
  <c r="R107" i="11"/>
  <c r="R7"/>
  <c r="R105"/>
  <c r="R5"/>
  <c r="R106"/>
  <c r="R6"/>
  <c r="R106" i="10"/>
  <c r="R6"/>
  <c r="R104"/>
  <c r="R4"/>
  <c r="R104" i="11"/>
  <c r="R4"/>
  <c r="X6" i="6"/>
  <c r="X8"/>
  <c r="X7"/>
  <c r="T6"/>
  <c r="T7"/>
  <c r="T8"/>
  <c r="W8"/>
  <c r="W7"/>
  <c r="R105" i="10"/>
  <c r="R5"/>
  <c r="J13" i="6"/>
  <c r="W6"/>
  <c r="AJ5"/>
  <c r="J9"/>
  <c r="AB5"/>
  <c r="J8"/>
  <c r="J14"/>
  <c r="J6"/>
  <c r="J11"/>
  <c r="J5"/>
  <c r="J12"/>
  <c r="J10"/>
  <c r="J7"/>
  <c r="K3" i="7"/>
  <c r="L3" s="1"/>
  <c r="M43" i="11"/>
  <c r="L43"/>
  <c r="N43"/>
  <c r="P43"/>
  <c r="Q43"/>
  <c r="M10"/>
  <c r="L10"/>
  <c r="N10"/>
  <c r="M20"/>
  <c r="N20"/>
  <c r="L20"/>
  <c r="P61" i="10"/>
  <c r="N61"/>
  <c r="L61"/>
  <c r="Q61"/>
  <c r="M61"/>
  <c r="M5" i="11"/>
  <c r="N5"/>
  <c r="L5"/>
  <c r="M61"/>
  <c r="L61"/>
  <c r="N61"/>
  <c r="P61"/>
  <c r="Q61"/>
  <c r="L6"/>
  <c r="N6"/>
  <c r="M6"/>
  <c r="M31"/>
  <c r="L31"/>
  <c r="N31"/>
  <c r="L78" i="10"/>
  <c r="P78"/>
  <c r="N78"/>
  <c r="Q78"/>
  <c r="M78"/>
  <c r="M29"/>
  <c r="L29"/>
  <c r="N29"/>
  <c r="L54"/>
  <c r="M54"/>
  <c r="Q54"/>
  <c r="P54"/>
  <c r="N54"/>
  <c r="N39" i="11"/>
  <c r="L39"/>
  <c r="M39"/>
  <c r="M56" i="10"/>
  <c r="L56"/>
  <c r="Q56"/>
  <c r="P56"/>
  <c r="N56"/>
  <c r="M64"/>
  <c r="L64"/>
  <c r="P64"/>
  <c r="Q64"/>
  <c r="N64"/>
  <c r="A87" i="7"/>
  <c r="L87"/>
  <c r="L26"/>
  <c r="A26"/>
  <c r="L48"/>
  <c r="A48"/>
  <c r="L70"/>
  <c r="A70"/>
  <c r="A92"/>
  <c r="L92"/>
  <c r="L31"/>
  <c r="A31"/>
  <c r="L77"/>
  <c r="A77"/>
  <c r="L28"/>
  <c r="A28"/>
  <c r="C138" i="11"/>
  <c r="D138"/>
  <c r="E138"/>
  <c r="B138"/>
  <c r="B161"/>
  <c r="E161"/>
  <c r="D161"/>
  <c r="C161"/>
  <c r="E184"/>
  <c r="C184"/>
  <c r="B184"/>
  <c r="D184"/>
  <c r="E58"/>
  <c r="D58"/>
  <c r="C58"/>
  <c r="B58"/>
  <c r="C81"/>
  <c r="B81"/>
  <c r="E81"/>
  <c r="D81"/>
  <c r="D109"/>
  <c r="E109"/>
  <c r="C109"/>
  <c r="B109"/>
  <c r="C132"/>
  <c r="E132"/>
  <c r="D132"/>
  <c r="B132"/>
  <c r="C155"/>
  <c r="E155"/>
  <c r="D155"/>
  <c r="B155"/>
  <c r="E190"/>
  <c r="D190"/>
  <c r="B190"/>
  <c r="C190"/>
  <c r="D53"/>
  <c r="E53"/>
  <c r="B53"/>
  <c r="C53"/>
  <c r="E88"/>
  <c r="C88"/>
  <c r="B88"/>
  <c r="D88"/>
  <c r="C116"/>
  <c r="D116"/>
  <c r="B116"/>
  <c r="E116"/>
  <c r="B151"/>
  <c r="D151"/>
  <c r="C151"/>
  <c r="E151"/>
  <c r="L79" i="5"/>
  <c r="A79"/>
  <c r="A101"/>
  <c r="L101"/>
  <c r="A40"/>
  <c r="L40"/>
  <c r="L74"/>
  <c r="A74"/>
  <c r="A96"/>
  <c r="L96"/>
  <c r="A35"/>
  <c r="L35"/>
  <c r="L33"/>
  <c r="A33"/>
  <c r="D118" i="10"/>
  <c r="E118"/>
  <c r="C118"/>
  <c r="B118"/>
  <c r="C129"/>
  <c r="E129"/>
  <c r="B129"/>
  <c r="D129"/>
  <c r="D140"/>
  <c r="B140"/>
  <c r="C140"/>
  <c r="E140"/>
  <c r="B163"/>
  <c r="C163"/>
  <c r="D163"/>
  <c r="E163"/>
  <c r="D186"/>
  <c r="C186"/>
  <c r="E186"/>
  <c r="B186"/>
  <c r="D51"/>
  <c r="E51"/>
  <c r="C51"/>
  <c r="B51"/>
  <c r="B62"/>
  <c r="D62"/>
  <c r="E62"/>
  <c r="C62"/>
  <c r="B73"/>
  <c r="D73"/>
  <c r="E73"/>
  <c r="C73"/>
  <c r="C84"/>
  <c r="B84"/>
  <c r="D84"/>
  <c r="E84"/>
  <c r="E95"/>
  <c r="B95"/>
  <c r="D95"/>
  <c r="C95"/>
  <c r="E109"/>
  <c r="C109"/>
  <c r="B109"/>
  <c r="D109"/>
  <c r="E120"/>
  <c r="C120"/>
  <c r="D120"/>
  <c r="B120"/>
  <c r="B131"/>
  <c r="E131"/>
  <c r="C131"/>
  <c r="D131"/>
  <c r="N24"/>
  <c r="L24"/>
  <c r="M24"/>
  <c r="P53" i="11"/>
  <c r="M53"/>
  <c r="N53"/>
  <c r="Q53"/>
  <c r="L53"/>
  <c r="M70"/>
  <c r="Q70"/>
  <c r="L70"/>
  <c r="N70"/>
  <c r="P70"/>
  <c r="M58"/>
  <c r="L58"/>
  <c r="N58"/>
  <c r="P58"/>
  <c r="Q58"/>
  <c r="M68" i="10"/>
  <c r="Q68"/>
  <c r="P68"/>
  <c r="L68"/>
  <c r="N68"/>
  <c r="L72" i="11"/>
  <c r="N72"/>
  <c r="M72"/>
  <c r="Q72"/>
  <c r="P72"/>
  <c r="M34"/>
  <c r="L34"/>
  <c r="N34"/>
  <c r="N58" i="10"/>
  <c r="M58"/>
  <c r="P58"/>
  <c r="L58"/>
  <c r="Q58"/>
  <c r="L74"/>
  <c r="P74"/>
  <c r="Q74"/>
  <c r="M74"/>
  <c r="N74"/>
  <c r="L24" i="11"/>
  <c r="N24"/>
  <c r="M24"/>
  <c r="M51" i="10"/>
  <c r="N51"/>
  <c r="Q51"/>
  <c r="L51"/>
  <c r="P51"/>
  <c r="L75" i="7"/>
  <c r="A75"/>
  <c r="L97"/>
  <c r="A97"/>
  <c r="L36"/>
  <c r="A36"/>
  <c r="L58"/>
  <c r="A58"/>
  <c r="A80"/>
  <c r="L80"/>
  <c r="L19"/>
  <c r="A19"/>
  <c r="L65"/>
  <c r="A65"/>
  <c r="B98" i="11"/>
  <c r="C98"/>
  <c r="E98"/>
  <c r="D98"/>
  <c r="C126"/>
  <c r="E126"/>
  <c r="D126"/>
  <c r="B126"/>
  <c r="C149"/>
  <c r="B149"/>
  <c r="E149"/>
  <c r="D149"/>
  <c r="E172"/>
  <c r="C172"/>
  <c r="B172"/>
  <c r="D172"/>
  <c r="E195"/>
  <c r="D195"/>
  <c r="C195"/>
  <c r="B195"/>
  <c r="B46"/>
  <c r="D46"/>
  <c r="C46"/>
  <c r="E46"/>
  <c r="E69"/>
  <c r="B69"/>
  <c r="D69"/>
  <c r="C69"/>
  <c r="E92"/>
  <c r="B92"/>
  <c r="C92"/>
  <c r="D92"/>
  <c r="B120"/>
  <c r="D120"/>
  <c r="C120"/>
  <c r="E120"/>
  <c r="E143"/>
  <c r="D143"/>
  <c r="C143"/>
  <c r="B143"/>
  <c r="D178"/>
  <c r="B178"/>
  <c r="E178"/>
  <c r="C178"/>
  <c r="E76"/>
  <c r="B76"/>
  <c r="C76"/>
  <c r="D76"/>
  <c r="B104"/>
  <c r="C104"/>
  <c r="E104"/>
  <c r="D104"/>
  <c r="E139"/>
  <c r="D139"/>
  <c r="C139"/>
  <c r="B139"/>
  <c r="L67" i="5"/>
  <c r="A67"/>
  <c r="L89"/>
  <c r="A89"/>
  <c r="A28"/>
  <c r="L28"/>
  <c r="A62"/>
  <c r="L62"/>
  <c r="A84"/>
  <c r="L84"/>
  <c r="A94"/>
  <c r="L94"/>
  <c r="B92" i="10"/>
  <c r="D92"/>
  <c r="C92"/>
  <c r="E92"/>
  <c r="B106"/>
  <c r="D106"/>
  <c r="C106"/>
  <c r="E106"/>
  <c r="C117"/>
  <c r="D117"/>
  <c r="E117"/>
  <c r="B117"/>
  <c r="B128"/>
  <c r="D128"/>
  <c r="E128"/>
  <c r="C128"/>
  <c r="E151"/>
  <c r="C151"/>
  <c r="B151"/>
  <c r="D151"/>
  <c r="C174"/>
  <c r="B174"/>
  <c r="E174"/>
  <c r="D174"/>
  <c r="B197"/>
  <c r="D197"/>
  <c r="E197"/>
  <c r="C197"/>
  <c r="B61"/>
  <c r="D61"/>
  <c r="E61"/>
  <c r="C61"/>
  <c r="C72"/>
  <c r="E72"/>
  <c r="B72"/>
  <c r="D72"/>
  <c r="B83"/>
  <c r="E83"/>
  <c r="D83"/>
  <c r="C83"/>
  <c r="B94"/>
  <c r="C94"/>
  <c r="E94"/>
  <c r="D94"/>
  <c r="C108"/>
  <c r="D108"/>
  <c r="E108"/>
  <c r="B108"/>
  <c r="B119"/>
  <c r="E119"/>
  <c r="C119"/>
  <c r="D119"/>
  <c r="M29" i="11"/>
  <c r="N29"/>
  <c r="L29"/>
  <c r="L47" i="10"/>
  <c r="P47"/>
  <c r="M47"/>
  <c r="N47"/>
  <c r="Q47"/>
  <c r="L76"/>
  <c r="Q76"/>
  <c r="M76"/>
  <c r="N76"/>
  <c r="P76"/>
  <c r="L33"/>
  <c r="N33"/>
  <c r="M33"/>
  <c r="M65"/>
  <c r="P65"/>
  <c r="L65"/>
  <c r="Q65"/>
  <c r="N65"/>
  <c r="M7" i="11"/>
  <c r="L7"/>
  <c r="N7"/>
  <c r="L63" i="7"/>
  <c r="A63"/>
  <c r="L85"/>
  <c r="A85"/>
  <c r="L24"/>
  <c r="A24"/>
  <c r="L46"/>
  <c r="A46"/>
  <c r="A68"/>
  <c r="L68"/>
  <c r="L102"/>
  <c r="A102"/>
  <c r="L53"/>
  <c r="A53"/>
  <c r="B86" i="11"/>
  <c r="E86"/>
  <c r="C86"/>
  <c r="D86"/>
  <c r="D114"/>
  <c r="B114"/>
  <c r="E114"/>
  <c r="C114"/>
  <c r="B137"/>
  <c r="D137"/>
  <c r="C137"/>
  <c r="E137"/>
  <c r="E160"/>
  <c r="C160"/>
  <c r="B160"/>
  <c r="D160"/>
  <c r="C183"/>
  <c r="E183"/>
  <c r="D183"/>
  <c r="B183"/>
  <c r="E57"/>
  <c r="D57"/>
  <c r="C57"/>
  <c r="B57"/>
  <c r="E80"/>
  <c r="B80"/>
  <c r="D80"/>
  <c r="C80"/>
  <c r="C108"/>
  <c r="E108"/>
  <c r="D108"/>
  <c r="B108"/>
  <c r="D131"/>
  <c r="B131"/>
  <c r="C131"/>
  <c r="E131"/>
  <c r="E166"/>
  <c r="C166"/>
  <c r="B166"/>
  <c r="D166"/>
  <c r="C201"/>
  <c r="B201"/>
  <c r="E201"/>
  <c r="D201"/>
  <c r="B64"/>
  <c r="E64"/>
  <c r="D64"/>
  <c r="C64"/>
  <c r="E99"/>
  <c r="C99"/>
  <c r="B99"/>
  <c r="D99"/>
  <c r="E127"/>
  <c r="C127"/>
  <c r="D127"/>
  <c r="B127"/>
  <c r="L55" i="5"/>
  <c r="A55"/>
  <c r="L77"/>
  <c r="A77"/>
  <c r="L50"/>
  <c r="A50"/>
  <c r="L72"/>
  <c r="A72"/>
  <c r="A82"/>
  <c r="L82"/>
  <c r="E80" i="10"/>
  <c r="B80"/>
  <c r="D80"/>
  <c r="C80"/>
  <c r="B91"/>
  <c r="E91"/>
  <c r="C91"/>
  <c r="D91"/>
  <c r="C105"/>
  <c r="D105"/>
  <c r="E105"/>
  <c r="B105"/>
  <c r="B116"/>
  <c r="D116"/>
  <c r="C116"/>
  <c r="E116"/>
  <c r="B139"/>
  <c r="D139"/>
  <c r="E139"/>
  <c r="C139"/>
  <c r="C162"/>
  <c r="D162"/>
  <c r="E162"/>
  <c r="B162"/>
  <c r="B185"/>
  <c r="D185"/>
  <c r="C185"/>
  <c r="E185"/>
  <c r="E196"/>
  <c r="B196"/>
  <c r="D196"/>
  <c r="C196"/>
  <c r="C60"/>
  <c r="E60"/>
  <c r="B60"/>
  <c r="D60"/>
  <c r="B71"/>
  <c r="E71"/>
  <c r="C71"/>
  <c r="D71"/>
  <c r="B82"/>
  <c r="E82"/>
  <c r="C82"/>
  <c r="D82"/>
  <c r="D93"/>
  <c r="E93"/>
  <c r="C93"/>
  <c r="B93"/>
  <c r="B107"/>
  <c r="C107"/>
  <c r="E107"/>
  <c r="D107"/>
  <c r="P71"/>
  <c r="L71"/>
  <c r="M71"/>
  <c r="N71"/>
  <c r="Q71"/>
  <c r="N70"/>
  <c r="P70"/>
  <c r="Q70"/>
  <c r="L70"/>
  <c r="M70"/>
  <c r="M19" i="11"/>
  <c r="L19"/>
  <c r="N19"/>
  <c r="L18"/>
  <c r="N18"/>
  <c r="M18"/>
  <c r="P18"/>
  <c r="Q18"/>
  <c r="Q62" i="10"/>
  <c r="L62"/>
  <c r="P62"/>
  <c r="N62"/>
  <c r="M62"/>
  <c r="M57"/>
  <c r="L57"/>
  <c r="Q57"/>
  <c r="P57"/>
  <c r="N57"/>
  <c r="M8"/>
  <c r="L8"/>
  <c r="N8"/>
  <c r="A51" i="7"/>
  <c r="L51"/>
  <c r="L73"/>
  <c r="A73"/>
  <c r="L95"/>
  <c r="A95"/>
  <c r="L34"/>
  <c r="A34"/>
  <c r="A56"/>
  <c r="L56"/>
  <c r="L90"/>
  <c r="A90"/>
  <c r="L41"/>
  <c r="A41"/>
  <c r="C74" i="11"/>
  <c r="B74"/>
  <c r="D74"/>
  <c r="E74"/>
  <c r="D97"/>
  <c r="E97"/>
  <c r="C97"/>
  <c r="B97"/>
  <c r="E125"/>
  <c r="B125"/>
  <c r="D125"/>
  <c r="C125"/>
  <c r="D148"/>
  <c r="E148"/>
  <c r="B148"/>
  <c r="C148"/>
  <c r="D171"/>
  <c r="C171"/>
  <c r="B171"/>
  <c r="E171"/>
  <c r="E194"/>
  <c r="B194"/>
  <c r="D194"/>
  <c r="C194"/>
  <c r="E45"/>
  <c r="D45"/>
  <c r="C45"/>
  <c r="B45"/>
  <c r="B68"/>
  <c r="C68"/>
  <c r="E68"/>
  <c r="D68"/>
  <c r="D91"/>
  <c r="E91"/>
  <c r="C91"/>
  <c r="B91"/>
  <c r="D119"/>
  <c r="E119"/>
  <c r="C119"/>
  <c r="B119"/>
  <c r="E154"/>
  <c r="B154"/>
  <c r="D154"/>
  <c r="C154"/>
  <c r="D189"/>
  <c r="C189"/>
  <c r="B189"/>
  <c r="E189"/>
  <c r="E52"/>
  <c r="B52"/>
  <c r="D52"/>
  <c r="C52"/>
  <c r="E87"/>
  <c r="C87"/>
  <c r="B87"/>
  <c r="D87"/>
  <c r="E115"/>
  <c r="D115"/>
  <c r="C115"/>
  <c r="B115"/>
  <c r="A43" i="5"/>
  <c r="L43"/>
  <c r="L65"/>
  <c r="A65"/>
  <c r="A99"/>
  <c r="L99"/>
  <c r="A38"/>
  <c r="L38"/>
  <c r="A60"/>
  <c r="L60"/>
  <c r="A70"/>
  <c r="L70"/>
  <c r="B68" i="10"/>
  <c r="D68"/>
  <c r="E68"/>
  <c r="C68"/>
  <c r="B79"/>
  <c r="D79"/>
  <c r="E79"/>
  <c r="C79"/>
  <c r="D90"/>
  <c r="E90"/>
  <c r="C90"/>
  <c r="B90"/>
  <c r="B104"/>
  <c r="D104"/>
  <c r="C104"/>
  <c r="E104"/>
  <c r="B127"/>
  <c r="C127"/>
  <c r="D127"/>
  <c r="E127"/>
  <c r="C150"/>
  <c r="D150"/>
  <c r="E150"/>
  <c r="B150"/>
  <c r="B173"/>
  <c r="D173"/>
  <c r="E173"/>
  <c r="C173"/>
  <c r="D184"/>
  <c r="B184"/>
  <c r="E184"/>
  <c r="C184"/>
  <c r="D195"/>
  <c r="E195"/>
  <c r="C195"/>
  <c r="B195"/>
  <c r="B59"/>
  <c r="E59"/>
  <c r="D59"/>
  <c r="C59"/>
  <c r="B70"/>
  <c r="D70"/>
  <c r="E70"/>
  <c r="C70"/>
  <c r="C81"/>
  <c r="D81"/>
  <c r="E81"/>
  <c r="B81"/>
  <c r="M6"/>
  <c r="L6"/>
  <c r="N6"/>
  <c r="N27" i="11"/>
  <c r="L27"/>
  <c r="M27"/>
  <c r="M13"/>
  <c r="L13"/>
  <c r="N13"/>
  <c r="N22" i="10"/>
  <c r="M22"/>
  <c r="L22"/>
  <c r="M42"/>
  <c r="L42"/>
  <c r="Q42"/>
  <c r="N42"/>
  <c r="P42"/>
  <c r="L25"/>
  <c r="N25"/>
  <c r="M25"/>
  <c r="M25" i="11"/>
  <c r="L25"/>
  <c r="N25"/>
  <c r="M17" i="10"/>
  <c r="L17"/>
  <c r="N17"/>
  <c r="M4" i="11"/>
  <c r="L4"/>
  <c r="N4"/>
  <c r="M14"/>
  <c r="N14"/>
  <c r="L14"/>
  <c r="M20" i="10"/>
  <c r="L20"/>
  <c r="N20"/>
  <c r="M32" i="11"/>
  <c r="N32"/>
  <c r="L32"/>
  <c r="L48"/>
  <c r="N48"/>
  <c r="Q48"/>
  <c r="M48"/>
  <c r="P48"/>
  <c r="N48" i="10"/>
  <c r="P48"/>
  <c r="L48"/>
  <c r="Q48"/>
  <c r="M48"/>
  <c r="M35" i="11"/>
  <c r="N35"/>
  <c r="L35"/>
  <c r="L38" i="10"/>
  <c r="P38"/>
  <c r="Q38"/>
  <c r="M38"/>
  <c r="N38"/>
  <c r="L15" i="11"/>
  <c r="N15"/>
  <c r="Q15"/>
  <c r="M15"/>
  <c r="P15"/>
  <c r="L39" i="7"/>
  <c r="A39"/>
  <c r="L61"/>
  <c r="A61"/>
  <c r="L83"/>
  <c r="A83"/>
  <c r="L22"/>
  <c r="A22"/>
  <c r="A44"/>
  <c r="L44"/>
  <c r="L78"/>
  <c r="A78"/>
  <c r="L29"/>
  <c r="A29"/>
  <c r="B62" i="11"/>
  <c r="D62"/>
  <c r="E62"/>
  <c r="C62"/>
  <c r="E85"/>
  <c r="B85"/>
  <c r="D85"/>
  <c r="C85"/>
  <c r="B113"/>
  <c r="D113"/>
  <c r="C113"/>
  <c r="E113"/>
  <c r="D136"/>
  <c r="E136"/>
  <c r="B136"/>
  <c r="C136"/>
  <c r="D159"/>
  <c r="B159"/>
  <c r="E159"/>
  <c r="C159"/>
  <c r="C182"/>
  <c r="E182"/>
  <c r="D182"/>
  <c r="B182"/>
  <c r="B56"/>
  <c r="C56"/>
  <c r="D56"/>
  <c r="E56"/>
  <c r="D79"/>
  <c r="E79"/>
  <c r="C79"/>
  <c r="B79"/>
  <c r="E107"/>
  <c r="C107"/>
  <c r="B107"/>
  <c r="D107"/>
  <c r="E142"/>
  <c r="B142"/>
  <c r="C142"/>
  <c r="D142"/>
  <c r="D177"/>
  <c r="C177"/>
  <c r="B177"/>
  <c r="E177"/>
  <c r="D75"/>
  <c r="E75"/>
  <c r="C75"/>
  <c r="B75"/>
  <c r="B103"/>
  <c r="E103"/>
  <c r="D103"/>
  <c r="C103"/>
  <c r="A31" i="5"/>
  <c r="L31"/>
  <c r="L53"/>
  <c r="A53"/>
  <c r="A87"/>
  <c r="L87"/>
  <c r="A48"/>
  <c r="L48"/>
  <c r="A58"/>
  <c r="L58"/>
  <c r="B56" i="10"/>
  <c r="D56"/>
  <c r="C56"/>
  <c r="E56"/>
  <c r="D67"/>
  <c r="E67"/>
  <c r="C67"/>
  <c r="B67"/>
  <c r="D78"/>
  <c r="B78"/>
  <c r="C78"/>
  <c r="E78"/>
  <c r="B101"/>
  <c r="D101"/>
  <c r="E101"/>
  <c r="C101"/>
  <c r="B115"/>
  <c r="C115"/>
  <c r="D115"/>
  <c r="E115"/>
  <c r="C138"/>
  <c r="D138"/>
  <c r="E138"/>
  <c r="B138"/>
  <c r="B161"/>
  <c r="D161"/>
  <c r="E161"/>
  <c r="C161"/>
  <c r="B172"/>
  <c r="D172"/>
  <c r="C172"/>
  <c r="E172"/>
  <c r="D183"/>
  <c r="C183"/>
  <c r="E183"/>
  <c r="B183"/>
  <c r="B194"/>
  <c r="D194"/>
  <c r="C194"/>
  <c r="E194"/>
  <c r="B58"/>
  <c r="D58"/>
  <c r="C58"/>
  <c r="E58"/>
  <c r="E69"/>
  <c r="C69"/>
  <c r="D69"/>
  <c r="B69"/>
  <c r="L45"/>
  <c r="N45"/>
  <c r="M45"/>
  <c r="P45"/>
  <c r="Q45"/>
  <c r="M31"/>
  <c r="L31"/>
  <c r="N31"/>
  <c r="L14"/>
  <c r="M14"/>
  <c r="N14"/>
  <c r="L60" i="11"/>
  <c r="N60"/>
  <c r="M60"/>
  <c r="Q60"/>
  <c r="P60"/>
  <c r="L28" i="10"/>
  <c r="M28"/>
  <c r="N28"/>
  <c r="P77" i="11"/>
  <c r="M77"/>
  <c r="N77"/>
  <c r="Q77"/>
  <c r="L77"/>
  <c r="L34" i="10"/>
  <c r="M34"/>
  <c r="N34"/>
  <c r="M64" i="11"/>
  <c r="L64"/>
  <c r="N64"/>
  <c r="P64"/>
  <c r="Q64"/>
  <c r="L26" i="10"/>
  <c r="M26"/>
  <c r="N26"/>
  <c r="M8" i="11"/>
  <c r="N8"/>
  <c r="L8"/>
  <c r="M44" i="10"/>
  <c r="L44"/>
  <c r="Q44"/>
  <c r="N44"/>
  <c r="P44"/>
  <c r="M39"/>
  <c r="Q39"/>
  <c r="P39"/>
  <c r="L39"/>
  <c r="N39"/>
  <c r="L27" i="7"/>
  <c r="A27"/>
  <c r="L49"/>
  <c r="A49"/>
  <c r="L71"/>
  <c r="A71"/>
  <c r="L93"/>
  <c r="A93"/>
  <c r="A32"/>
  <c r="L32"/>
  <c r="L66"/>
  <c r="A66"/>
  <c r="L17"/>
  <c r="E50" i="11"/>
  <c r="D50"/>
  <c r="B50"/>
  <c r="C50"/>
  <c r="D73"/>
  <c r="B73"/>
  <c r="E73"/>
  <c r="C73"/>
  <c r="B96"/>
  <c r="E96"/>
  <c r="D96"/>
  <c r="C96"/>
  <c r="C124"/>
  <c r="E124"/>
  <c r="B124"/>
  <c r="D124"/>
  <c r="E147"/>
  <c r="D147"/>
  <c r="C147"/>
  <c r="B147"/>
  <c r="B170"/>
  <c r="E170"/>
  <c r="C170"/>
  <c r="D170"/>
  <c r="E193"/>
  <c r="D193"/>
  <c r="C193"/>
  <c r="B193"/>
  <c r="C67"/>
  <c r="E67"/>
  <c r="D67"/>
  <c r="B67"/>
  <c r="D102"/>
  <c r="B102"/>
  <c r="E102"/>
  <c r="C102"/>
  <c r="B130"/>
  <c r="D130"/>
  <c r="E130"/>
  <c r="C130"/>
  <c r="E165"/>
  <c r="C165"/>
  <c r="D165"/>
  <c r="B165"/>
  <c r="D200"/>
  <c r="B200"/>
  <c r="E200"/>
  <c r="C200"/>
  <c r="D63"/>
  <c r="E63"/>
  <c r="C63"/>
  <c r="B63"/>
  <c r="L92" i="5"/>
  <c r="A92"/>
  <c r="A102"/>
  <c r="L102"/>
  <c r="L41"/>
  <c r="A41"/>
  <c r="L75"/>
  <c r="A75"/>
  <c r="L97"/>
  <c r="A97"/>
  <c r="A36"/>
  <c r="L36"/>
  <c r="L46"/>
  <c r="A46"/>
  <c r="B202" i="10"/>
  <c r="D202"/>
  <c r="E202"/>
  <c r="C202"/>
  <c r="B55"/>
  <c r="D55"/>
  <c r="E55"/>
  <c r="C55"/>
  <c r="C66"/>
  <c r="D66"/>
  <c r="E66"/>
  <c r="B66"/>
  <c r="E89"/>
  <c r="B89"/>
  <c r="C89"/>
  <c r="D89"/>
  <c r="B103"/>
  <c r="E103"/>
  <c r="D103"/>
  <c r="C103"/>
  <c r="C126"/>
  <c r="D126"/>
  <c r="B126"/>
  <c r="E126"/>
  <c r="B149"/>
  <c r="D149"/>
  <c r="C149"/>
  <c r="E149"/>
  <c r="B160"/>
  <c r="E160"/>
  <c r="C160"/>
  <c r="D160"/>
  <c r="D171"/>
  <c r="E171"/>
  <c r="C171"/>
  <c r="B171"/>
  <c r="D182"/>
  <c r="B182"/>
  <c r="E182"/>
  <c r="C182"/>
  <c r="E193"/>
  <c r="B193"/>
  <c r="D193"/>
  <c r="C193"/>
  <c r="C57"/>
  <c r="D57"/>
  <c r="B57"/>
  <c r="E57"/>
  <c r="P53"/>
  <c r="M53"/>
  <c r="Q53"/>
  <c r="N53"/>
  <c r="L53"/>
  <c r="M15"/>
  <c r="N15"/>
  <c r="L15"/>
  <c r="K4" i="7"/>
  <c r="L4" s="1"/>
  <c r="P71" i="11"/>
  <c r="M71"/>
  <c r="N71"/>
  <c r="Q71"/>
  <c r="L71"/>
  <c r="P49" i="10"/>
  <c r="L49"/>
  <c r="Q49"/>
  <c r="M49"/>
  <c r="N49"/>
  <c r="M17" i="11"/>
  <c r="N17"/>
  <c r="L17"/>
  <c r="P41" i="10"/>
  <c r="Q41"/>
  <c r="M41"/>
  <c r="L41"/>
  <c r="N41"/>
  <c r="L51" i="11"/>
  <c r="N51"/>
  <c r="Q51"/>
  <c r="M51"/>
  <c r="P51"/>
  <c r="M52"/>
  <c r="N52"/>
  <c r="P52"/>
  <c r="Q52"/>
  <c r="L52"/>
  <c r="L69" i="10"/>
  <c r="P69"/>
  <c r="Q69"/>
  <c r="N69"/>
  <c r="M69"/>
  <c r="L33" i="11"/>
  <c r="N33"/>
  <c r="M33"/>
  <c r="M40"/>
  <c r="L40"/>
  <c r="N40"/>
  <c r="N60" i="10"/>
  <c r="L60"/>
  <c r="M60"/>
  <c r="P60"/>
  <c r="Q60"/>
  <c r="P47" i="11"/>
  <c r="M47"/>
  <c r="N47"/>
  <c r="Q47"/>
  <c r="L47"/>
  <c r="L98" i="7"/>
  <c r="A98"/>
  <c r="L37"/>
  <c r="A37"/>
  <c r="L59"/>
  <c r="A59"/>
  <c r="A81"/>
  <c r="L81"/>
  <c r="A20"/>
  <c r="L20"/>
  <c r="L54"/>
  <c r="A54"/>
  <c r="L100"/>
  <c r="A100"/>
  <c r="E61" i="11"/>
  <c r="C61"/>
  <c r="B61"/>
  <c r="D61"/>
  <c r="C84"/>
  <c r="E84"/>
  <c r="D84"/>
  <c r="B84"/>
  <c r="B112"/>
  <c r="D112"/>
  <c r="E112"/>
  <c r="C112"/>
  <c r="D135"/>
  <c r="E135"/>
  <c r="C135"/>
  <c r="B135"/>
  <c r="E158"/>
  <c r="C158"/>
  <c r="D158"/>
  <c r="B158"/>
  <c r="E181"/>
  <c r="D181"/>
  <c r="C181"/>
  <c r="B181"/>
  <c r="E55"/>
  <c r="C55"/>
  <c r="D55"/>
  <c r="B55"/>
  <c r="C90"/>
  <c r="E90"/>
  <c r="D90"/>
  <c r="B90"/>
  <c r="E118"/>
  <c r="B118"/>
  <c r="D118"/>
  <c r="C118"/>
  <c r="C153"/>
  <c r="D153"/>
  <c r="B153"/>
  <c r="E153"/>
  <c r="E188"/>
  <c r="D188"/>
  <c r="C188"/>
  <c r="B188"/>
  <c r="B51"/>
  <c r="E51"/>
  <c r="D51"/>
  <c r="C51"/>
  <c r="L80" i="5"/>
  <c r="A80"/>
  <c r="L90"/>
  <c r="A90"/>
  <c r="A29"/>
  <c r="L29"/>
  <c r="A63"/>
  <c r="L63"/>
  <c r="A85"/>
  <c r="L85"/>
  <c r="A34"/>
  <c r="L34"/>
  <c r="E190" i="10"/>
  <c r="B190"/>
  <c r="D190"/>
  <c r="C190"/>
  <c r="C201"/>
  <c r="B201"/>
  <c r="D201"/>
  <c r="E201"/>
  <c r="C54"/>
  <c r="D54"/>
  <c r="E54"/>
  <c r="B54"/>
  <c r="B77"/>
  <c r="D77"/>
  <c r="E77"/>
  <c r="C77"/>
  <c r="B100"/>
  <c r="E100"/>
  <c r="C100"/>
  <c r="D100"/>
  <c r="C114"/>
  <c r="D114"/>
  <c r="E114"/>
  <c r="B114"/>
  <c r="E137"/>
  <c r="B137"/>
  <c r="C137"/>
  <c r="D137"/>
  <c r="B148"/>
  <c r="D148"/>
  <c r="C148"/>
  <c r="E148"/>
  <c r="E159"/>
  <c r="D159"/>
  <c r="C159"/>
  <c r="B159"/>
  <c r="B170"/>
  <c r="D170"/>
  <c r="E170"/>
  <c r="C170"/>
  <c r="E181"/>
  <c r="C181"/>
  <c r="B181"/>
  <c r="D181"/>
  <c r="D192"/>
  <c r="C192"/>
  <c r="E192"/>
  <c r="B192"/>
  <c r="P44" i="11"/>
  <c r="M44"/>
  <c r="N44"/>
  <c r="Q44"/>
  <c r="L44"/>
  <c r="M5" i="10"/>
  <c r="N5"/>
  <c r="L5"/>
  <c r="M19"/>
  <c r="N19"/>
  <c r="L19"/>
  <c r="Q63"/>
  <c r="P63"/>
  <c r="M63"/>
  <c r="N63"/>
  <c r="L63"/>
  <c r="L30" i="11"/>
  <c r="N30"/>
  <c r="M30"/>
  <c r="P65"/>
  <c r="M65"/>
  <c r="N65"/>
  <c r="Q65"/>
  <c r="L65"/>
  <c r="P59"/>
  <c r="M59"/>
  <c r="N59"/>
  <c r="Q59"/>
  <c r="L59"/>
  <c r="L40" i="10"/>
  <c r="M40"/>
  <c r="N40"/>
  <c r="P40"/>
  <c r="Q40"/>
  <c r="L54" i="11"/>
  <c r="N54"/>
  <c r="P54"/>
  <c r="M54"/>
  <c r="Q54"/>
  <c r="M27" i="10"/>
  <c r="L27"/>
  <c r="N27"/>
  <c r="P68" i="11"/>
  <c r="N68"/>
  <c r="Q68"/>
  <c r="M68"/>
  <c r="L68"/>
  <c r="L86" i="7"/>
  <c r="A86"/>
  <c r="L25"/>
  <c r="A25"/>
  <c r="L47"/>
  <c r="A47"/>
  <c r="A69"/>
  <c r="L69"/>
  <c r="L91"/>
  <c r="A91"/>
  <c r="L42"/>
  <c r="A42"/>
  <c r="L88"/>
  <c r="A88"/>
  <c r="E198" i="11"/>
  <c r="B198"/>
  <c r="D198"/>
  <c r="C198"/>
  <c r="C49"/>
  <c r="B49"/>
  <c r="D49"/>
  <c r="E49"/>
  <c r="B72"/>
  <c r="E72"/>
  <c r="D72"/>
  <c r="C72"/>
  <c r="B95"/>
  <c r="E95"/>
  <c r="D95"/>
  <c r="C95"/>
  <c r="B123"/>
  <c r="C123"/>
  <c r="E123"/>
  <c r="D123"/>
  <c r="D146"/>
  <c r="E146"/>
  <c r="C146"/>
  <c r="B146"/>
  <c r="E169"/>
  <c r="D169"/>
  <c r="C169"/>
  <c r="B169"/>
  <c r="E192"/>
  <c r="B192"/>
  <c r="D192"/>
  <c r="C192"/>
  <c r="B78"/>
  <c r="C78"/>
  <c r="E78"/>
  <c r="D78"/>
  <c r="D106"/>
  <c r="B106"/>
  <c r="E106"/>
  <c r="C106"/>
  <c r="E141"/>
  <c r="B141"/>
  <c r="D141"/>
  <c r="C141"/>
  <c r="C176"/>
  <c r="E176"/>
  <c r="D176"/>
  <c r="B176"/>
  <c r="L68" i="5"/>
  <c r="A68"/>
  <c r="A78"/>
  <c r="L78"/>
  <c r="A100"/>
  <c r="L100"/>
  <c r="A51"/>
  <c r="L51"/>
  <c r="A73"/>
  <c r="L73"/>
  <c r="A95"/>
  <c r="L95"/>
  <c r="A93"/>
  <c r="L93"/>
  <c r="D178" i="10"/>
  <c r="B178"/>
  <c r="C178"/>
  <c r="E178"/>
  <c r="C189"/>
  <c r="D189"/>
  <c r="E189"/>
  <c r="B189"/>
  <c r="B200"/>
  <c r="D200"/>
  <c r="C200"/>
  <c r="E200"/>
  <c r="D65"/>
  <c r="E65"/>
  <c r="B65"/>
  <c r="C65"/>
  <c r="B88"/>
  <c r="E88"/>
  <c r="C88"/>
  <c r="D88"/>
  <c r="C102"/>
  <c r="B102"/>
  <c r="D102"/>
  <c r="E102"/>
  <c r="B125"/>
  <c r="D125"/>
  <c r="C125"/>
  <c r="E125"/>
  <c r="D136"/>
  <c r="B136"/>
  <c r="E136"/>
  <c r="C136"/>
  <c r="C147"/>
  <c r="E147"/>
  <c r="B147"/>
  <c r="D147"/>
  <c r="B158"/>
  <c r="D158"/>
  <c r="E158"/>
  <c r="C158"/>
  <c r="B169"/>
  <c r="D169"/>
  <c r="E169"/>
  <c r="C169"/>
  <c r="C180"/>
  <c r="D180"/>
  <c r="E180"/>
  <c r="B180"/>
  <c r="B191"/>
  <c r="D191"/>
  <c r="E191"/>
  <c r="C191"/>
  <c r="L30"/>
  <c r="N30"/>
  <c r="M30"/>
  <c r="L36" i="11"/>
  <c r="N36"/>
  <c r="M36"/>
  <c r="M22"/>
  <c r="L22"/>
  <c r="N22"/>
  <c r="L35" i="10"/>
  <c r="N35"/>
  <c r="M35"/>
  <c r="L12"/>
  <c r="M12"/>
  <c r="N12"/>
  <c r="M26" i="11"/>
  <c r="N26"/>
  <c r="L26"/>
  <c r="M7" i="10"/>
  <c r="N7"/>
  <c r="L7"/>
  <c r="M38" i="11"/>
  <c r="N38"/>
  <c r="L38"/>
  <c r="A74" i="7"/>
  <c r="L74"/>
  <c r="L96"/>
  <c r="A96"/>
  <c r="L35"/>
  <c r="A35"/>
  <c r="L57"/>
  <c r="A57"/>
  <c r="L79"/>
  <c r="A79"/>
  <c r="L30"/>
  <c r="A30"/>
  <c r="L76"/>
  <c r="A76"/>
  <c r="C186" i="11"/>
  <c r="E186"/>
  <c r="D186"/>
  <c r="B186"/>
  <c r="D60"/>
  <c r="E60"/>
  <c r="C60"/>
  <c r="B60"/>
  <c r="E83"/>
  <c r="B83"/>
  <c r="D83"/>
  <c r="C83"/>
  <c r="D111"/>
  <c r="E111"/>
  <c r="C111"/>
  <c r="B111"/>
  <c r="C134"/>
  <c r="E134"/>
  <c r="D134"/>
  <c r="B134"/>
  <c r="C157"/>
  <c r="B157"/>
  <c r="E157"/>
  <c r="D157"/>
  <c r="E180"/>
  <c r="D180"/>
  <c r="C180"/>
  <c r="B180"/>
  <c r="D66"/>
  <c r="B66"/>
  <c r="C66"/>
  <c r="E66"/>
  <c r="B101"/>
  <c r="D101"/>
  <c r="C101"/>
  <c r="E101"/>
  <c r="B129"/>
  <c r="D129"/>
  <c r="C129"/>
  <c r="E129"/>
  <c r="E164"/>
  <c r="D164"/>
  <c r="C164"/>
  <c r="B164"/>
  <c r="E199"/>
  <c r="D199"/>
  <c r="C199"/>
  <c r="B199"/>
  <c r="A56" i="5"/>
  <c r="L56"/>
  <c r="L66"/>
  <c r="A66"/>
  <c r="A88"/>
  <c r="L88"/>
  <c r="L39"/>
  <c r="A39"/>
  <c r="A61"/>
  <c r="L61"/>
  <c r="A83"/>
  <c r="L83"/>
  <c r="L81"/>
  <c r="A81"/>
  <c r="D166" i="10"/>
  <c r="E166"/>
  <c r="B166"/>
  <c r="C166"/>
  <c r="C177"/>
  <c r="E177"/>
  <c r="D177"/>
  <c r="B177"/>
  <c r="B188"/>
  <c r="D188"/>
  <c r="E188"/>
  <c r="C188"/>
  <c r="B53"/>
  <c r="C53"/>
  <c r="E53"/>
  <c r="D53"/>
  <c r="B76"/>
  <c r="C76"/>
  <c r="E76"/>
  <c r="D76"/>
  <c r="C99"/>
  <c r="D99"/>
  <c r="E99"/>
  <c r="B99"/>
  <c r="B113"/>
  <c r="D113"/>
  <c r="E113"/>
  <c r="C113"/>
  <c r="B124"/>
  <c r="E124"/>
  <c r="C124"/>
  <c r="D124"/>
  <c r="C135"/>
  <c r="D135"/>
  <c r="E135"/>
  <c r="B135"/>
  <c r="B146"/>
  <c r="D146"/>
  <c r="E146"/>
  <c r="C146"/>
  <c r="B157"/>
  <c r="D157"/>
  <c r="C157"/>
  <c r="E157"/>
  <c r="C168"/>
  <c r="D168"/>
  <c r="E168"/>
  <c r="B168"/>
  <c r="B179"/>
  <c r="D179"/>
  <c r="E179"/>
  <c r="C179"/>
  <c r="K11" i="7"/>
  <c r="L11" s="1"/>
  <c r="M75" i="10"/>
  <c r="P75"/>
  <c r="N75"/>
  <c r="Q75"/>
  <c r="L75"/>
  <c r="L21" i="11"/>
  <c r="N21"/>
  <c r="Q21"/>
  <c r="P21"/>
  <c r="M21"/>
  <c r="M76"/>
  <c r="L76"/>
  <c r="P76"/>
  <c r="Q76"/>
  <c r="N76"/>
  <c r="L78"/>
  <c r="N78"/>
  <c r="Q78"/>
  <c r="M78"/>
  <c r="P78"/>
  <c r="Q46" i="10"/>
  <c r="P46"/>
  <c r="M46"/>
  <c r="N46"/>
  <c r="L46"/>
  <c r="N13"/>
  <c r="M13"/>
  <c r="L13"/>
  <c r="M49" i="11"/>
  <c r="P49"/>
  <c r="Q49"/>
  <c r="L49"/>
  <c r="N49"/>
  <c r="L52" i="10"/>
  <c r="M52"/>
  <c r="Q52"/>
  <c r="N52"/>
  <c r="P52"/>
  <c r="M37" i="11"/>
  <c r="L37"/>
  <c r="N37"/>
  <c r="L69"/>
  <c r="N69"/>
  <c r="M69"/>
  <c r="Q69"/>
  <c r="P69"/>
  <c r="M73"/>
  <c r="P73"/>
  <c r="L73"/>
  <c r="N73"/>
  <c r="Q73"/>
  <c r="M16"/>
  <c r="L16"/>
  <c r="N16"/>
  <c r="L21" i="10"/>
  <c r="M21"/>
  <c r="N21"/>
  <c r="M9"/>
  <c r="L9"/>
  <c r="N9"/>
  <c r="M46" i="11"/>
  <c r="Q46"/>
  <c r="L46"/>
  <c r="N46"/>
  <c r="P46"/>
  <c r="M67"/>
  <c r="N67"/>
  <c r="P67"/>
  <c r="L67"/>
  <c r="Q67"/>
  <c r="M37" i="10"/>
  <c r="L37"/>
  <c r="N37"/>
  <c r="P74" i="11"/>
  <c r="M74"/>
  <c r="N74"/>
  <c r="Q74"/>
  <c r="L74"/>
  <c r="P62"/>
  <c r="Q62"/>
  <c r="M62"/>
  <c r="N62"/>
  <c r="L62"/>
  <c r="L18" i="10"/>
  <c r="M18"/>
  <c r="N18"/>
  <c r="L16"/>
  <c r="N16"/>
  <c r="M16"/>
  <c r="L45" i="11"/>
  <c r="N45"/>
  <c r="P45"/>
  <c r="Q45"/>
  <c r="M45"/>
  <c r="L62" i="7"/>
  <c r="A62"/>
  <c r="L84"/>
  <c r="A84"/>
  <c r="L23"/>
  <c r="A23"/>
  <c r="A45"/>
  <c r="L45"/>
  <c r="L67"/>
  <c r="A67"/>
  <c r="L18"/>
  <c r="A18"/>
  <c r="L64"/>
  <c r="A64"/>
  <c r="C174" i="11"/>
  <c r="E174"/>
  <c r="D174"/>
  <c r="B174"/>
  <c r="C197"/>
  <c r="B197"/>
  <c r="D197"/>
  <c r="E197"/>
  <c r="E48"/>
  <c r="D48"/>
  <c r="C48"/>
  <c r="B48"/>
  <c r="E71"/>
  <c r="C71"/>
  <c r="B71"/>
  <c r="D71"/>
  <c r="B94"/>
  <c r="C94"/>
  <c r="E94"/>
  <c r="D94"/>
  <c r="D122"/>
  <c r="C122"/>
  <c r="E122"/>
  <c r="B122"/>
  <c r="E145"/>
  <c r="D145"/>
  <c r="C145"/>
  <c r="B145"/>
  <c r="B168"/>
  <c r="E168"/>
  <c r="C168"/>
  <c r="D168"/>
  <c r="C191"/>
  <c r="E191"/>
  <c r="B191"/>
  <c r="D191"/>
  <c r="E54"/>
  <c r="D54"/>
  <c r="C54"/>
  <c r="B54"/>
  <c r="B89"/>
  <c r="E89"/>
  <c r="D89"/>
  <c r="C89"/>
  <c r="D117"/>
  <c r="E117"/>
  <c r="C117"/>
  <c r="B117"/>
  <c r="E152"/>
  <c r="C152"/>
  <c r="B152"/>
  <c r="D152"/>
  <c r="D187"/>
  <c r="C187"/>
  <c r="B187"/>
  <c r="E187"/>
  <c r="A44" i="5"/>
  <c r="L44"/>
  <c r="L54"/>
  <c r="A54"/>
  <c r="L76"/>
  <c r="A76"/>
  <c r="L27"/>
  <c r="A27"/>
  <c r="A49"/>
  <c r="L49"/>
  <c r="A71"/>
  <c r="L71"/>
  <c r="L69"/>
  <c r="A69"/>
  <c r="B154" i="10"/>
  <c r="D154"/>
  <c r="E154"/>
  <c r="C154"/>
  <c r="C165"/>
  <c r="E165"/>
  <c r="B165"/>
  <c r="D165"/>
  <c r="B176"/>
  <c r="D176"/>
  <c r="C176"/>
  <c r="E176"/>
  <c r="E199"/>
  <c r="B199"/>
  <c r="C199"/>
  <c r="D199"/>
  <c r="B64"/>
  <c r="D64"/>
  <c r="E64"/>
  <c r="C64"/>
  <c r="C87"/>
  <c r="E87"/>
  <c r="B87"/>
  <c r="D87"/>
  <c r="B98"/>
  <c r="D98"/>
  <c r="C98"/>
  <c r="E98"/>
  <c r="B112"/>
  <c r="E112"/>
  <c r="D112"/>
  <c r="C112"/>
  <c r="C123"/>
  <c r="D123"/>
  <c r="E123"/>
  <c r="B123"/>
  <c r="B134"/>
  <c r="D134"/>
  <c r="E134"/>
  <c r="C134"/>
  <c r="D145"/>
  <c r="B145"/>
  <c r="E145"/>
  <c r="C145"/>
  <c r="E156"/>
  <c r="B156"/>
  <c r="C156"/>
  <c r="D156"/>
  <c r="B167"/>
  <c r="D167"/>
  <c r="E167"/>
  <c r="C167"/>
  <c r="M4"/>
  <c r="N4"/>
  <c r="L4"/>
  <c r="M67"/>
  <c r="Q67"/>
  <c r="N67"/>
  <c r="P67"/>
  <c r="L67"/>
  <c r="L75" i="11"/>
  <c r="N75"/>
  <c r="P75"/>
  <c r="Q75"/>
  <c r="M75"/>
  <c r="N9"/>
  <c r="L9"/>
  <c r="M9"/>
  <c r="P23"/>
  <c r="M23"/>
  <c r="N23"/>
  <c r="Q23"/>
  <c r="L23"/>
  <c r="Q43" i="10"/>
  <c r="M43"/>
  <c r="N43"/>
  <c r="L43"/>
  <c r="P43"/>
  <c r="M59"/>
  <c r="P59"/>
  <c r="L59"/>
  <c r="Q59"/>
  <c r="N59"/>
  <c r="M28" i="11"/>
  <c r="L28"/>
  <c r="N28"/>
  <c r="L42"/>
  <c r="N42"/>
  <c r="Q42"/>
  <c r="M42"/>
  <c r="P42"/>
  <c r="Q50" i="10"/>
  <c r="P50"/>
  <c r="L50"/>
  <c r="M50"/>
  <c r="N50"/>
  <c r="L50" i="7"/>
  <c r="A50"/>
  <c r="L72"/>
  <c r="A72"/>
  <c r="L94"/>
  <c r="A94"/>
  <c r="A33"/>
  <c r="L33"/>
  <c r="L55"/>
  <c r="A55"/>
  <c r="L101"/>
  <c r="A101"/>
  <c r="L52"/>
  <c r="A52"/>
  <c r="D162" i="11"/>
  <c r="B162"/>
  <c r="E162"/>
  <c r="C162"/>
  <c r="B185"/>
  <c r="E185"/>
  <c r="C185"/>
  <c r="D185"/>
  <c r="B59"/>
  <c r="C59"/>
  <c r="D59"/>
  <c r="E59"/>
  <c r="D82"/>
  <c r="C82"/>
  <c r="B82"/>
  <c r="E82"/>
  <c r="C110"/>
  <c r="B110"/>
  <c r="E110"/>
  <c r="D110"/>
  <c r="E133"/>
  <c r="D133"/>
  <c r="C133"/>
  <c r="B133"/>
  <c r="D156"/>
  <c r="E156"/>
  <c r="C156"/>
  <c r="B156"/>
  <c r="B179"/>
  <c r="E179"/>
  <c r="C179"/>
  <c r="D179"/>
  <c r="B77"/>
  <c r="D77"/>
  <c r="E77"/>
  <c r="C77"/>
  <c r="E105"/>
  <c r="C105"/>
  <c r="D105"/>
  <c r="B105"/>
  <c r="C140"/>
  <c r="D140"/>
  <c r="B140"/>
  <c r="E140"/>
  <c r="D175"/>
  <c r="C175"/>
  <c r="B175"/>
  <c r="E175"/>
  <c r="A32" i="5"/>
  <c r="L32"/>
  <c r="L42"/>
  <c r="A42"/>
  <c r="A64"/>
  <c r="L64"/>
  <c r="L98"/>
  <c r="A98"/>
  <c r="A37"/>
  <c r="L37"/>
  <c r="A59"/>
  <c r="L59"/>
  <c r="A57"/>
  <c r="L57"/>
  <c r="E142" i="10"/>
  <c r="B142"/>
  <c r="C142"/>
  <c r="D142"/>
  <c r="C153"/>
  <c r="E153"/>
  <c r="B153"/>
  <c r="D153"/>
  <c r="D164"/>
  <c r="E164"/>
  <c r="B164"/>
  <c r="C164"/>
  <c r="B187"/>
  <c r="D187"/>
  <c r="E187"/>
  <c r="C187"/>
  <c r="B52"/>
  <c r="C52"/>
  <c r="D52"/>
  <c r="E52"/>
  <c r="C75"/>
  <c r="D75"/>
  <c r="E75"/>
  <c r="B75"/>
  <c r="B86"/>
  <c r="D86"/>
  <c r="C86"/>
  <c r="E86"/>
  <c r="B97"/>
  <c r="C97"/>
  <c r="D97"/>
  <c r="E97"/>
  <c r="E111"/>
  <c r="C111"/>
  <c r="D111"/>
  <c r="B111"/>
  <c r="B122"/>
  <c r="D122"/>
  <c r="C122"/>
  <c r="E122"/>
  <c r="E133"/>
  <c r="C133"/>
  <c r="B133"/>
  <c r="D133"/>
  <c r="C144"/>
  <c r="D144"/>
  <c r="B144"/>
  <c r="E144"/>
  <c r="B155"/>
  <c r="C155"/>
  <c r="D155"/>
  <c r="E155"/>
  <c r="M32"/>
  <c r="L32"/>
  <c r="N32"/>
  <c r="M79" i="11"/>
  <c r="L79"/>
  <c r="N79"/>
  <c r="P79"/>
  <c r="Q79"/>
  <c r="M41"/>
  <c r="N41"/>
  <c r="L41"/>
  <c r="L66" i="10"/>
  <c r="Q66"/>
  <c r="P66"/>
  <c r="N66"/>
  <c r="M66"/>
  <c r="L12" i="11"/>
  <c r="N12"/>
  <c r="M12"/>
  <c r="L23" i="10"/>
  <c r="M23"/>
  <c r="N23"/>
  <c r="M36"/>
  <c r="L36"/>
  <c r="N36"/>
  <c r="P77"/>
  <c r="M77"/>
  <c r="L77"/>
  <c r="Q77"/>
  <c r="N77"/>
  <c r="M55" i="11"/>
  <c r="L55"/>
  <c r="N55"/>
  <c r="P55"/>
  <c r="Q55"/>
  <c r="N10" i="10"/>
  <c r="M10"/>
  <c r="L10"/>
  <c r="L57" i="11"/>
  <c r="N57"/>
  <c r="M57"/>
  <c r="P57"/>
  <c r="Q57"/>
  <c r="L99" i="7"/>
  <c r="A99"/>
  <c r="A38"/>
  <c r="L38"/>
  <c r="L60"/>
  <c r="A60"/>
  <c r="L82"/>
  <c r="A82"/>
  <c r="L21"/>
  <c r="A21"/>
  <c r="L43"/>
  <c r="A43"/>
  <c r="L89"/>
  <c r="A89"/>
  <c r="L40"/>
  <c r="A40"/>
  <c r="E150" i="11"/>
  <c r="D150"/>
  <c r="C150"/>
  <c r="B150"/>
  <c r="C173"/>
  <c r="E173"/>
  <c r="B173"/>
  <c r="D173"/>
  <c r="E196"/>
  <c r="D196"/>
  <c r="B196"/>
  <c r="C196"/>
  <c r="B47"/>
  <c r="C47"/>
  <c r="E47"/>
  <c r="D47"/>
  <c r="E70"/>
  <c r="C70"/>
  <c r="B70"/>
  <c r="D70"/>
  <c r="D93"/>
  <c r="C93"/>
  <c r="B93"/>
  <c r="E93"/>
  <c r="C121"/>
  <c r="E121"/>
  <c r="D121"/>
  <c r="B121"/>
  <c r="C144"/>
  <c r="E144"/>
  <c r="D144"/>
  <c r="B144"/>
  <c r="C167"/>
  <c r="E167"/>
  <c r="D167"/>
  <c r="B167"/>
  <c r="E202"/>
  <c r="B202"/>
  <c r="D202"/>
  <c r="C202"/>
  <c r="C65"/>
  <c r="E65"/>
  <c r="D65"/>
  <c r="B65"/>
  <c r="B100"/>
  <c r="C100"/>
  <c r="E100"/>
  <c r="D100"/>
  <c r="B128"/>
  <c r="C128"/>
  <c r="E128"/>
  <c r="D128"/>
  <c r="D163"/>
  <c r="C163"/>
  <c r="B163"/>
  <c r="E163"/>
  <c r="A91" i="5"/>
  <c r="L91"/>
  <c r="A30"/>
  <c r="L30"/>
  <c r="A52"/>
  <c r="L52"/>
  <c r="A86"/>
  <c r="L86"/>
  <c r="A47"/>
  <c r="L47"/>
  <c r="A45"/>
  <c r="L45"/>
  <c r="D130" i="10"/>
  <c r="E130"/>
  <c r="C130"/>
  <c r="B130"/>
  <c r="C141"/>
  <c r="E141"/>
  <c r="B141"/>
  <c r="D141"/>
  <c r="D152"/>
  <c r="E152"/>
  <c r="B152"/>
  <c r="C152"/>
  <c r="B175"/>
  <c r="C175"/>
  <c r="D175"/>
  <c r="E175"/>
  <c r="C198"/>
  <c r="D198"/>
  <c r="B198"/>
  <c r="E198"/>
  <c r="E63"/>
  <c r="B63"/>
  <c r="C63"/>
  <c r="D63"/>
  <c r="B74"/>
  <c r="D74"/>
  <c r="E74"/>
  <c r="C74"/>
  <c r="B85"/>
  <c r="E85"/>
  <c r="C85"/>
  <c r="D85"/>
  <c r="C96"/>
  <c r="B96"/>
  <c r="D96"/>
  <c r="E96"/>
  <c r="B110"/>
  <c r="D110"/>
  <c r="C110"/>
  <c r="E110"/>
  <c r="D121"/>
  <c r="B121"/>
  <c r="E121"/>
  <c r="C121"/>
  <c r="D132"/>
  <c r="B132"/>
  <c r="C132"/>
  <c r="E132"/>
  <c r="B143"/>
  <c r="E143"/>
  <c r="C143"/>
  <c r="D143"/>
  <c r="K6" i="7"/>
  <c r="L6" s="1"/>
  <c r="K14"/>
  <c r="L14" s="1"/>
  <c r="K16"/>
  <c r="L16" s="1"/>
  <c r="K10"/>
  <c r="L10" s="1"/>
  <c r="K5"/>
  <c r="L5" s="1"/>
  <c r="K9"/>
  <c r="L9" s="1"/>
  <c r="K15"/>
  <c r="L15" s="1"/>
  <c r="M11" i="11"/>
  <c r="N11"/>
  <c r="L11"/>
  <c r="K12" i="7"/>
  <c r="L12" s="1"/>
  <c r="K8"/>
  <c r="L8" s="1"/>
  <c r="K7"/>
  <c r="L7" s="1"/>
  <c r="K13"/>
  <c r="L13" s="1"/>
  <c r="L11" i="10"/>
  <c r="M11"/>
  <c r="N11"/>
  <c r="N103"/>
  <c r="M103"/>
  <c r="L103"/>
  <c r="T5" i="6"/>
  <c r="X5"/>
  <c r="J24"/>
  <c r="J29"/>
  <c r="J21"/>
  <c r="J31"/>
  <c r="J17"/>
  <c r="J34"/>
  <c r="J15"/>
  <c r="J32"/>
  <c r="J20"/>
  <c r="J36"/>
  <c r="W5"/>
  <c r="J25"/>
  <c r="J26"/>
  <c r="J30"/>
  <c r="J33"/>
  <c r="J18"/>
  <c r="J23"/>
  <c r="K3" i="10"/>
  <c r="P26" s="1"/>
  <c r="O5" i="6"/>
  <c r="K3" i="11"/>
  <c r="P41" s="1"/>
  <c r="AA5" i="6"/>
  <c r="J19"/>
  <c r="J39"/>
  <c r="J37"/>
  <c r="J38"/>
  <c r="J27"/>
  <c r="J22"/>
  <c r="J16"/>
  <c r="J28"/>
  <c r="J35"/>
  <c r="A34" i="11"/>
  <c r="F34" s="1"/>
  <c r="A37"/>
  <c r="F37" s="1"/>
  <c r="A33"/>
  <c r="F33" s="1"/>
  <c r="A35"/>
  <c r="F35" s="1"/>
  <c r="A38"/>
  <c r="F38" s="1"/>
  <c r="A41"/>
  <c r="F41" s="1"/>
  <c r="A44"/>
  <c r="F44" s="1"/>
  <c r="A43"/>
  <c r="F43" s="1"/>
  <c r="A42"/>
  <c r="F42" s="1"/>
  <c r="A36"/>
  <c r="F36" s="1"/>
  <c r="A40"/>
  <c r="F40" s="1"/>
  <c r="A39"/>
  <c r="F39" s="1"/>
  <c r="N5" i="6"/>
  <c r="E51" i="7" l="1"/>
  <c r="D51"/>
  <c r="E46"/>
  <c r="D46"/>
  <c r="D87"/>
  <c r="E87"/>
  <c r="E55"/>
  <c r="D55"/>
  <c r="E67"/>
  <c r="D67"/>
  <c r="E54"/>
  <c r="D54"/>
  <c r="E44"/>
  <c r="D44"/>
  <c r="E90"/>
  <c r="D90"/>
  <c r="E80"/>
  <c r="D80"/>
  <c r="E31"/>
  <c r="D31"/>
  <c r="E98"/>
  <c r="D98"/>
  <c r="E68"/>
  <c r="D68"/>
  <c r="E42"/>
  <c r="D42"/>
  <c r="E40"/>
  <c r="D40"/>
  <c r="E33"/>
  <c r="D33"/>
  <c r="E45"/>
  <c r="D45"/>
  <c r="E76"/>
  <c r="D76"/>
  <c r="E91"/>
  <c r="D91"/>
  <c r="D49"/>
  <c r="E49"/>
  <c r="E22"/>
  <c r="D22"/>
  <c r="D24"/>
  <c r="E24"/>
  <c r="E58"/>
  <c r="D58"/>
  <c r="E41"/>
  <c r="D41"/>
  <c r="E77"/>
  <c r="D77"/>
  <c r="D38"/>
  <c r="E38"/>
  <c r="E94"/>
  <c r="D94"/>
  <c r="D23"/>
  <c r="E23"/>
  <c r="D74"/>
  <c r="E74"/>
  <c r="E89"/>
  <c r="D89"/>
  <c r="E99"/>
  <c r="D99"/>
  <c r="E30"/>
  <c r="D30"/>
  <c r="E20"/>
  <c r="D20"/>
  <c r="E27"/>
  <c r="D27"/>
  <c r="D83"/>
  <c r="E83"/>
  <c r="E56"/>
  <c r="D56"/>
  <c r="D85"/>
  <c r="E85"/>
  <c r="D36"/>
  <c r="E36"/>
  <c r="E92"/>
  <c r="D92"/>
  <c r="D72"/>
  <c r="E72"/>
  <c r="D84"/>
  <c r="E84"/>
  <c r="E69"/>
  <c r="D69"/>
  <c r="E34"/>
  <c r="D34"/>
  <c r="E70"/>
  <c r="D70"/>
  <c r="D96"/>
  <c r="E96"/>
  <c r="E71"/>
  <c r="D71"/>
  <c r="E43"/>
  <c r="D43"/>
  <c r="E79"/>
  <c r="D79"/>
  <c r="D47"/>
  <c r="E47"/>
  <c r="E81"/>
  <c r="D81"/>
  <c r="E66"/>
  <c r="D66"/>
  <c r="D61"/>
  <c r="E61"/>
  <c r="E53"/>
  <c r="D53"/>
  <c r="D63"/>
  <c r="E63"/>
  <c r="D97"/>
  <c r="E97"/>
  <c r="E52"/>
  <c r="D52"/>
  <c r="D50"/>
  <c r="E50"/>
  <c r="E64"/>
  <c r="D64"/>
  <c r="D62"/>
  <c r="E62"/>
  <c r="D59"/>
  <c r="E59"/>
  <c r="E95"/>
  <c r="D95"/>
  <c r="D48"/>
  <c r="E48"/>
  <c r="E100"/>
  <c r="D100"/>
  <c r="D60"/>
  <c r="E60"/>
  <c r="E21"/>
  <c r="D21"/>
  <c r="E57"/>
  <c r="D57"/>
  <c r="D25"/>
  <c r="E25"/>
  <c r="E29"/>
  <c r="D29"/>
  <c r="D39"/>
  <c r="E39"/>
  <c r="E102"/>
  <c r="D102"/>
  <c r="E65"/>
  <c r="D65"/>
  <c r="D75"/>
  <c r="E75"/>
  <c r="E18"/>
  <c r="D18"/>
  <c r="D37"/>
  <c r="E37"/>
  <c r="E32"/>
  <c r="D32"/>
  <c r="D73"/>
  <c r="E73"/>
  <c r="E28"/>
  <c r="D28"/>
  <c r="D26"/>
  <c r="E26"/>
  <c r="E101"/>
  <c r="D101"/>
  <c r="E82"/>
  <c r="D82"/>
  <c r="E35"/>
  <c r="D35"/>
  <c r="E88"/>
  <c r="D88"/>
  <c r="E86"/>
  <c r="D86"/>
  <c r="E93"/>
  <c r="D93"/>
  <c r="E78"/>
  <c r="D78"/>
  <c r="E19"/>
  <c r="D19"/>
  <c r="E71" i="5"/>
  <c r="D71"/>
  <c r="E81"/>
  <c r="D81"/>
  <c r="E34"/>
  <c r="D34"/>
  <c r="E53"/>
  <c r="D53"/>
  <c r="E70"/>
  <c r="D70"/>
  <c r="E40"/>
  <c r="D40"/>
  <c r="E64"/>
  <c r="D64"/>
  <c r="D49"/>
  <c r="E49"/>
  <c r="D85"/>
  <c r="E85"/>
  <c r="D36"/>
  <c r="E36"/>
  <c r="D60"/>
  <c r="E60"/>
  <c r="D72"/>
  <c r="E72"/>
  <c r="E101"/>
  <c r="D101"/>
  <c r="E95"/>
  <c r="D95"/>
  <c r="E92"/>
  <c r="D92"/>
  <c r="E30"/>
  <c r="D30"/>
  <c r="E42"/>
  <c r="D42"/>
  <c r="D27"/>
  <c r="E27"/>
  <c r="D83"/>
  <c r="E83"/>
  <c r="D51"/>
  <c r="E51"/>
  <c r="D97"/>
  <c r="E97"/>
  <c r="E31"/>
  <c r="D31"/>
  <c r="D84"/>
  <c r="E84"/>
  <c r="E33"/>
  <c r="D33"/>
  <c r="E79"/>
  <c r="D79"/>
  <c r="E63"/>
  <c r="D63"/>
  <c r="D38"/>
  <c r="E38"/>
  <c r="D50"/>
  <c r="E50"/>
  <c r="D86"/>
  <c r="E86"/>
  <c r="E87"/>
  <c r="D87"/>
  <c r="E94"/>
  <c r="D94"/>
  <c r="E91"/>
  <c r="D91"/>
  <c r="E76"/>
  <c r="D76"/>
  <c r="D61"/>
  <c r="E61"/>
  <c r="E100"/>
  <c r="D100"/>
  <c r="D75"/>
  <c r="E75"/>
  <c r="D62"/>
  <c r="E62"/>
  <c r="E46"/>
  <c r="D46"/>
  <c r="E56"/>
  <c r="D56"/>
  <c r="E57"/>
  <c r="D57"/>
  <c r="E32"/>
  <c r="D32"/>
  <c r="D39"/>
  <c r="E39"/>
  <c r="E29"/>
  <c r="D29"/>
  <c r="D99"/>
  <c r="E99"/>
  <c r="E77"/>
  <c r="D77"/>
  <c r="E35"/>
  <c r="D35"/>
  <c r="D98"/>
  <c r="E98"/>
  <c r="E54"/>
  <c r="D54"/>
  <c r="E78"/>
  <c r="D78"/>
  <c r="E90"/>
  <c r="D90"/>
  <c r="E41"/>
  <c r="D41"/>
  <c r="E58"/>
  <c r="D58"/>
  <c r="E65"/>
  <c r="D65"/>
  <c r="E28"/>
  <c r="D28"/>
  <c r="D73"/>
  <c r="E73"/>
  <c r="E82"/>
  <c r="D82"/>
  <c r="D59"/>
  <c r="E59"/>
  <c r="E68"/>
  <c r="D68"/>
  <c r="E55"/>
  <c r="D55"/>
  <c r="E89"/>
  <c r="D89"/>
  <c r="D96"/>
  <c r="E96"/>
  <c r="E45"/>
  <c r="D45"/>
  <c r="E47"/>
  <c r="D47"/>
  <c r="E69"/>
  <c r="D69"/>
  <c r="E88"/>
  <c r="D88"/>
  <c r="E93"/>
  <c r="D93"/>
  <c r="E80"/>
  <c r="D80"/>
  <c r="D48"/>
  <c r="E48"/>
  <c r="D74"/>
  <c r="E74"/>
  <c r="E52"/>
  <c r="D52"/>
  <c r="D37"/>
  <c r="E37"/>
  <c r="E44"/>
  <c r="D44"/>
  <c r="E66"/>
  <c r="D66"/>
  <c r="E102"/>
  <c r="D102"/>
  <c r="E43"/>
  <c r="D43"/>
  <c r="E67"/>
  <c r="D67"/>
  <c r="P39" i="11"/>
  <c r="AC6" i="6"/>
  <c r="AC32"/>
  <c r="AC38"/>
  <c r="AC42"/>
  <c r="AC35"/>
  <c r="AC34"/>
  <c r="AC40"/>
  <c r="AC37"/>
  <c r="AC31"/>
  <c r="AC30"/>
  <c r="AC43"/>
  <c r="AC36"/>
  <c r="AC33"/>
  <c r="AC39"/>
  <c r="AC41"/>
  <c r="AC29"/>
  <c r="P25" i="10"/>
  <c r="P38" i="11"/>
  <c r="P40"/>
  <c r="P14" i="6"/>
  <c r="P19"/>
  <c r="P25"/>
  <c r="P22"/>
  <c r="P28"/>
  <c r="P16"/>
  <c r="P20"/>
  <c r="P13"/>
  <c r="P24"/>
  <c r="P21"/>
  <c r="P26"/>
  <c r="P23"/>
  <c r="P18"/>
  <c r="P17"/>
  <c r="P15"/>
  <c r="P10"/>
  <c r="P9"/>
  <c r="P27"/>
  <c r="P12"/>
  <c r="P11"/>
  <c r="K25" i="5"/>
  <c r="K24"/>
  <c r="K26"/>
  <c r="P141" i="11"/>
  <c r="P140"/>
  <c r="P139"/>
  <c r="P138"/>
  <c r="P125" i="10"/>
  <c r="P126"/>
  <c r="P6" i="6"/>
  <c r="P7"/>
  <c r="P8"/>
  <c r="R103" i="11"/>
  <c r="R3"/>
  <c r="R3" i="10"/>
  <c r="R103"/>
  <c r="A11" i="7"/>
  <c r="AC5" i="6"/>
  <c r="P6" i="11"/>
  <c r="P103"/>
  <c r="P9"/>
  <c r="P28"/>
  <c r="P109"/>
  <c r="P106"/>
  <c r="A13" i="7"/>
  <c r="A3"/>
  <c r="P37" i="10"/>
  <c r="P107"/>
  <c r="P117"/>
  <c r="P104"/>
  <c r="P105"/>
  <c r="A15" i="7"/>
  <c r="P13" i="11"/>
  <c r="P130"/>
  <c r="P127"/>
  <c r="P128"/>
  <c r="P132"/>
  <c r="P131"/>
  <c r="P134"/>
  <c r="P31"/>
  <c r="P7" i="10"/>
  <c r="P34" i="11"/>
  <c r="P30"/>
  <c r="A5" i="7"/>
  <c r="A14"/>
  <c r="P5" i="10"/>
  <c r="P17"/>
  <c r="P27" i="11"/>
  <c r="P4" i="10"/>
  <c r="P32" i="11"/>
  <c r="C86" i="5"/>
  <c r="G86"/>
  <c r="F86"/>
  <c r="B86"/>
  <c r="B42"/>
  <c r="F42"/>
  <c r="C42"/>
  <c r="G42"/>
  <c r="B44"/>
  <c r="G44"/>
  <c r="F44"/>
  <c r="C44"/>
  <c r="A6" i="7"/>
  <c r="B82"/>
  <c r="F82"/>
  <c r="G82"/>
  <c r="C82"/>
  <c r="B18"/>
  <c r="G18"/>
  <c r="F18"/>
  <c r="C18"/>
  <c r="B76"/>
  <c r="F76"/>
  <c r="G76"/>
  <c r="C76"/>
  <c r="B42"/>
  <c r="C42"/>
  <c r="G42"/>
  <c r="F42"/>
  <c r="B49"/>
  <c r="C49"/>
  <c r="G49"/>
  <c r="F49"/>
  <c r="F53" i="5"/>
  <c r="C53"/>
  <c r="B53"/>
  <c r="G53"/>
  <c r="P19" i="11"/>
  <c r="F84" i="5"/>
  <c r="C84"/>
  <c r="B84"/>
  <c r="G84"/>
  <c r="C80" i="7"/>
  <c r="B80"/>
  <c r="G80"/>
  <c r="F80"/>
  <c r="C52" i="5"/>
  <c r="F52"/>
  <c r="B52"/>
  <c r="G52"/>
  <c r="P36" i="10"/>
  <c r="P12" i="11"/>
  <c r="F72" i="7"/>
  <c r="B72"/>
  <c r="G72"/>
  <c r="C72"/>
  <c r="B71" i="5"/>
  <c r="F71"/>
  <c r="C71"/>
  <c r="G71"/>
  <c r="B83"/>
  <c r="C83"/>
  <c r="G83"/>
  <c r="F83"/>
  <c r="C74" i="7"/>
  <c r="G74"/>
  <c r="F74"/>
  <c r="B74"/>
  <c r="B73" i="5"/>
  <c r="F73"/>
  <c r="C73"/>
  <c r="G73"/>
  <c r="B54" i="7"/>
  <c r="G54"/>
  <c r="F54"/>
  <c r="C54"/>
  <c r="B75" i="5"/>
  <c r="G75"/>
  <c r="F75"/>
  <c r="C75"/>
  <c r="G70"/>
  <c r="F70"/>
  <c r="C70"/>
  <c r="B70"/>
  <c r="B73" i="7"/>
  <c r="F73"/>
  <c r="C73"/>
  <c r="G73"/>
  <c r="C55" i="5"/>
  <c r="F55"/>
  <c r="G55"/>
  <c r="B55"/>
  <c r="F53" i="7"/>
  <c r="C53"/>
  <c r="G53"/>
  <c r="B53"/>
  <c r="B63"/>
  <c r="C63"/>
  <c r="G63"/>
  <c r="F63"/>
  <c r="B58"/>
  <c r="G58"/>
  <c r="F58"/>
  <c r="C58"/>
  <c r="B96" i="5"/>
  <c r="G96"/>
  <c r="C96"/>
  <c r="F96"/>
  <c r="G48" i="7"/>
  <c r="C48"/>
  <c r="F48"/>
  <c r="B48"/>
  <c r="B57" i="5"/>
  <c r="F57"/>
  <c r="G57"/>
  <c r="C57"/>
  <c r="B32"/>
  <c r="G32"/>
  <c r="C32"/>
  <c r="F32"/>
  <c r="F67" i="7"/>
  <c r="B67"/>
  <c r="C67"/>
  <c r="G67"/>
  <c r="B30"/>
  <c r="G30"/>
  <c r="F30"/>
  <c r="C30"/>
  <c r="G91"/>
  <c r="F91"/>
  <c r="B91"/>
  <c r="C91"/>
  <c r="B85" i="5"/>
  <c r="G85"/>
  <c r="F85"/>
  <c r="C85"/>
  <c r="F17" i="7"/>
  <c r="G17" s="1"/>
  <c r="C17"/>
  <c r="B17"/>
  <c r="B27"/>
  <c r="G27"/>
  <c r="F27"/>
  <c r="C27"/>
  <c r="C44"/>
  <c r="G44"/>
  <c r="B44"/>
  <c r="F44"/>
  <c r="C62" i="5"/>
  <c r="B62"/>
  <c r="G62"/>
  <c r="F62"/>
  <c r="G74"/>
  <c r="C74"/>
  <c r="B74"/>
  <c r="F74"/>
  <c r="P133" i="10"/>
  <c r="P137"/>
  <c r="P108"/>
  <c r="P135"/>
  <c r="P111"/>
  <c r="P114"/>
  <c r="P120"/>
  <c r="P136"/>
  <c r="P110" i="11"/>
  <c r="P112"/>
  <c r="P116"/>
  <c r="P124"/>
  <c r="P129"/>
  <c r="P113"/>
  <c r="P119"/>
  <c r="P122"/>
  <c r="B30" i="5"/>
  <c r="F30"/>
  <c r="C30"/>
  <c r="G30"/>
  <c r="C50" i="7"/>
  <c r="B50"/>
  <c r="G50"/>
  <c r="F50"/>
  <c r="B61" i="5"/>
  <c r="C61"/>
  <c r="G61"/>
  <c r="F61"/>
  <c r="B51"/>
  <c r="G51"/>
  <c r="F51"/>
  <c r="C51"/>
  <c r="F41"/>
  <c r="C41"/>
  <c r="B41"/>
  <c r="G41"/>
  <c r="C31"/>
  <c r="G31"/>
  <c r="F31"/>
  <c r="B31"/>
  <c r="F22" i="7"/>
  <c r="G22"/>
  <c r="B22"/>
  <c r="C22"/>
  <c r="B60" i="5"/>
  <c r="G60"/>
  <c r="F60"/>
  <c r="C60"/>
  <c r="F41" i="7"/>
  <c r="B41"/>
  <c r="C41"/>
  <c r="G41"/>
  <c r="B102"/>
  <c r="G102"/>
  <c r="F102"/>
  <c r="C102"/>
  <c r="F36"/>
  <c r="C36"/>
  <c r="B36"/>
  <c r="G36"/>
  <c r="B28"/>
  <c r="F28"/>
  <c r="C28"/>
  <c r="G28"/>
  <c r="C26"/>
  <c r="G26"/>
  <c r="B26"/>
  <c r="F26"/>
  <c r="B52"/>
  <c r="G52"/>
  <c r="C52"/>
  <c r="F52"/>
  <c r="F49" i="5"/>
  <c r="G49"/>
  <c r="C49"/>
  <c r="B49"/>
  <c r="B40" i="7"/>
  <c r="C40"/>
  <c r="F40"/>
  <c r="G40"/>
  <c r="B59" i="5"/>
  <c r="F59"/>
  <c r="C59"/>
  <c r="G59"/>
  <c r="C27"/>
  <c r="B27"/>
  <c r="F27"/>
  <c r="G27"/>
  <c r="B39"/>
  <c r="F39"/>
  <c r="C39"/>
  <c r="G39"/>
  <c r="C79" i="7"/>
  <c r="B79"/>
  <c r="F79"/>
  <c r="G79"/>
  <c r="G63" i="5"/>
  <c r="C63"/>
  <c r="F63"/>
  <c r="B63"/>
  <c r="C20" i="7"/>
  <c r="F20"/>
  <c r="B20"/>
  <c r="G20"/>
  <c r="B66"/>
  <c r="C66"/>
  <c r="F66"/>
  <c r="G66"/>
  <c r="P14" i="10"/>
  <c r="B51" i="7"/>
  <c r="G51"/>
  <c r="C51"/>
  <c r="F51"/>
  <c r="B28" i="5"/>
  <c r="C28"/>
  <c r="F28"/>
  <c r="G28"/>
  <c r="P11" i="10"/>
  <c r="F91" i="5"/>
  <c r="G91"/>
  <c r="B91"/>
  <c r="C91"/>
  <c r="C100"/>
  <c r="F100"/>
  <c r="B100"/>
  <c r="G100"/>
  <c r="B69" i="7"/>
  <c r="C69"/>
  <c r="F69"/>
  <c r="G69"/>
  <c r="G58" i="5"/>
  <c r="B58"/>
  <c r="C58"/>
  <c r="F58"/>
  <c r="F83" i="7"/>
  <c r="C83"/>
  <c r="G83"/>
  <c r="B83"/>
  <c r="C38" i="5"/>
  <c r="B38"/>
  <c r="G38"/>
  <c r="F38"/>
  <c r="B90" i="7"/>
  <c r="C90"/>
  <c r="F90"/>
  <c r="G90"/>
  <c r="F89" i="5"/>
  <c r="C89"/>
  <c r="B89"/>
  <c r="G89"/>
  <c r="B97" i="7"/>
  <c r="F97"/>
  <c r="C97"/>
  <c r="G97"/>
  <c r="B40" i="5"/>
  <c r="G40"/>
  <c r="C40"/>
  <c r="F40"/>
  <c r="F77" i="7"/>
  <c r="G77"/>
  <c r="C77"/>
  <c r="B77"/>
  <c r="F60"/>
  <c r="G60"/>
  <c r="C60"/>
  <c r="B60"/>
  <c r="B45" i="5"/>
  <c r="F45"/>
  <c r="G45"/>
  <c r="C45"/>
  <c r="C38" i="7"/>
  <c r="B38"/>
  <c r="F38"/>
  <c r="G38"/>
  <c r="F101"/>
  <c r="B101"/>
  <c r="C101"/>
  <c r="G101"/>
  <c r="B45"/>
  <c r="G45"/>
  <c r="C45"/>
  <c r="F45"/>
  <c r="A16"/>
  <c r="F89"/>
  <c r="C89"/>
  <c r="G89"/>
  <c r="B89"/>
  <c r="B99"/>
  <c r="G99"/>
  <c r="C99"/>
  <c r="F99"/>
  <c r="G37" i="5"/>
  <c r="C37"/>
  <c r="F37"/>
  <c r="B37"/>
  <c r="C76"/>
  <c r="G76"/>
  <c r="F76"/>
  <c r="B76"/>
  <c r="F23" i="7"/>
  <c r="C23"/>
  <c r="B23"/>
  <c r="G23"/>
  <c r="P16" i="11"/>
  <c r="B57" i="7"/>
  <c r="G57"/>
  <c r="F57"/>
  <c r="C57"/>
  <c r="P35" i="10"/>
  <c r="G47" i="7"/>
  <c r="F47"/>
  <c r="B47"/>
  <c r="C47"/>
  <c r="F29" i="5"/>
  <c r="C29"/>
  <c r="G29"/>
  <c r="B29"/>
  <c r="B81" i="7"/>
  <c r="C81"/>
  <c r="G81"/>
  <c r="F81"/>
  <c r="C102" i="5"/>
  <c r="B102"/>
  <c r="F102"/>
  <c r="G102"/>
  <c r="P8" i="10"/>
  <c r="G82" i="5"/>
  <c r="B82"/>
  <c r="C82"/>
  <c r="F82"/>
  <c r="C68" i="7"/>
  <c r="G68"/>
  <c r="B68"/>
  <c r="F68"/>
  <c r="P33" i="10"/>
  <c r="P24" i="11"/>
  <c r="B87" i="7"/>
  <c r="F87"/>
  <c r="C87"/>
  <c r="G87"/>
  <c r="B47" i="5"/>
  <c r="F47"/>
  <c r="C47"/>
  <c r="G47"/>
  <c r="G98"/>
  <c r="B98"/>
  <c r="F98"/>
  <c r="C98"/>
  <c r="B55" i="7"/>
  <c r="C55"/>
  <c r="G55"/>
  <c r="F55"/>
  <c r="C88" i="5"/>
  <c r="F88"/>
  <c r="G88"/>
  <c r="B88"/>
  <c r="B78"/>
  <c r="F78"/>
  <c r="G78"/>
  <c r="C78"/>
  <c r="C90"/>
  <c r="B90"/>
  <c r="F90"/>
  <c r="G90"/>
  <c r="B59" i="7"/>
  <c r="C59"/>
  <c r="G59"/>
  <c r="F59"/>
  <c r="G46" i="5"/>
  <c r="F46"/>
  <c r="C46"/>
  <c r="B46"/>
  <c r="B92"/>
  <c r="F92"/>
  <c r="G92"/>
  <c r="C92"/>
  <c r="C32" i="7"/>
  <c r="B32"/>
  <c r="F32"/>
  <c r="G32"/>
  <c r="B48" i="5"/>
  <c r="C48"/>
  <c r="G48"/>
  <c r="F48"/>
  <c r="B61" i="7"/>
  <c r="G61"/>
  <c r="F61"/>
  <c r="C61"/>
  <c r="P20" i="10"/>
  <c r="G99" i="5"/>
  <c r="B99"/>
  <c r="F99"/>
  <c r="C99"/>
  <c r="C72"/>
  <c r="F72"/>
  <c r="B72"/>
  <c r="G72"/>
  <c r="B46" i="7"/>
  <c r="G46"/>
  <c r="F46"/>
  <c r="C46"/>
  <c r="F67" i="5"/>
  <c r="G67"/>
  <c r="C67"/>
  <c r="B67"/>
  <c r="F65" i="7"/>
  <c r="G65"/>
  <c r="B65"/>
  <c r="C65"/>
  <c r="B75"/>
  <c r="C75"/>
  <c r="F75"/>
  <c r="G75"/>
  <c r="F101" i="5"/>
  <c r="C101"/>
  <c r="B101"/>
  <c r="G101"/>
  <c r="G31" i="7"/>
  <c r="B31"/>
  <c r="F31"/>
  <c r="C31"/>
  <c r="F43"/>
  <c r="B43"/>
  <c r="C43"/>
  <c r="G43"/>
  <c r="B54" i="5"/>
  <c r="F54"/>
  <c r="C54"/>
  <c r="G54"/>
  <c r="B66"/>
  <c r="G66"/>
  <c r="F66"/>
  <c r="C66"/>
  <c r="F35" i="7"/>
  <c r="G35"/>
  <c r="C35"/>
  <c r="B35"/>
  <c r="B68" i="5"/>
  <c r="C68"/>
  <c r="F68"/>
  <c r="G68"/>
  <c r="B25" i="7"/>
  <c r="C25"/>
  <c r="F25"/>
  <c r="G25"/>
  <c r="B93"/>
  <c r="G93"/>
  <c r="F93"/>
  <c r="C93"/>
  <c r="F65" i="5"/>
  <c r="C65"/>
  <c r="B65"/>
  <c r="G65"/>
  <c r="C56" i="7"/>
  <c r="B56"/>
  <c r="F56"/>
  <c r="G56"/>
  <c r="B33" i="5"/>
  <c r="C33"/>
  <c r="F33"/>
  <c r="G33"/>
  <c r="G79"/>
  <c r="B79"/>
  <c r="C79"/>
  <c r="F79"/>
  <c r="G84" i="7"/>
  <c r="C84"/>
  <c r="B84"/>
  <c r="F84"/>
  <c r="A10"/>
  <c r="B93" i="5"/>
  <c r="G93"/>
  <c r="C93"/>
  <c r="F93"/>
  <c r="C80"/>
  <c r="F80"/>
  <c r="G80"/>
  <c r="B80"/>
  <c r="B37" i="7"/>
  <c r="C37"/>
  <c r="G37"/>
  <c r="F37"/>
  <c r="F29"/>
  <c r="B29"/>
  <c r="C29"/>
  <c r="G29"/>
  <c r="B39"/>
  <c r="F39"/>
  <c r="C39"/>
  <c r="G39"/>
  <c r="G34"/>
  <c r="C34"/>
  <c r="F34"/>
  <c r="B34"/>
  <c r="C50" i="5"/>
  <c r="F50"/>
  <c r="B50"/>
  <c r="G50"/>
  <c r="C24" i="7"/>
  <c r="F24"/>
  <c r="B24"/>
  <c r="G24"/>
  <c r="C19"/>
  <c r="B19"/>
  <c r="F19"/>
  <c r="G19"/>
  <c r="B21"/>
  <c r="G21"/>
  <c r="F21"/>
  <c r="C21"/>
  <c r="C64" i="5"/>
  <c r="G64"/>
  <c r="F64"/>
  <c r="B64"/>
  <c r="B33" i="7"/>
  <c r="C33"/>
  <c r="F33"/>
  <c r="G33"/>
  <c r="B69" i="5"/>
  <c r="F69"/>
  <c r="C69"/>
  <c r="G69"/>
  <c r="B64" i="7"/>
  <c r="C64"/>
  <c r="G64"/>
  <c r="F64"/>
  <c r="C62"/>
  <c r="F62"/>
  <c r="B62"/>
  <c r="G62"/>
  <c r="B81" i="5"/>
  <c r="F81"/>
  <c r="G81"/>
  <c r="C81"/>
  <c r="C96" i="7"/>
  <c r="G96"/>
  <c r="F96"/>
  <c r="B96"/>
  <c r="B88"/>
  <c r="G88"/>
  <c r="C88"/>
  <c r="F88"/>
  <c r="C86"/>
  <c r="F86"/>
  <c r="B86"/>
  <c r="G86"/>
  <c r="G34" i="5"/>
  <c r="C34"/>
  <c r="F34"/>
  <c r="B34"/>
  <c r="G36"/>
  <c r="F36"/>
  <c r="C36"/>
  <c r="B36"/>
  <c r="F71" i="7"/>
  <c r="B71"/>
  <c r="C71"/>
  <c r="G71"/>
  <c r="P29" i="11"/>
  <c r="G94" i="5"/>
  <c r="F94"/>
  <c r="B94"/>
  <c r="C94"/>
  <c r="C92" i="7"/>
  <c r="B92"/>
  <c r="F92"/>
  <c r="G92"/>
  <c r="G94"/>
  <c r="B94"/>
  <c r="C94"/>
  <c r="F94"/>
  <c r="B56" i="5"/>
  <c r="G56"/>
  <c r="C56"/>
  <c r="F56"/>
  <c r="P22" i="11"/>
  <c r="B95" i="5"/>
  <c r="C95"/>
  <c r="G95"/>
  <c r="F95"/>
  <c r="B100" i="7"/>
  <c r="G100"/>
  <c r="F100"/>
  <c r="C100"/>
  <c r="C98"/>
  <c r="F98"/>
  <c r="G98"/>
  <c r="B98"/>
  <c r="B97" i="5"/>
  <c r="C97"/>
  <c r="G97"/>
  <c r="F97"/>
  <c r="B87"/>
  <c r="C87"/>
  <c r="F87"/>
  <c r="G87"/>
  <c r="B78" i="7"/>
  <c r="F78"/>
  <c r="C78"/>
  <c r="G78"/>
  <c r="B43" i="5"/>
  <c r="C43"/>
  <c r="F43"/>
  <c r="G43"/>
  <c r="F95" i="7"/>
  <c r="G95"/>
  <c r="C95"/>
  <c r="B95"/>
  <c r="F77" i="5"/>
  <c r="B77"/>
  <c r="G77"/>
  <c r="C77"/>
  <c r="B85" i="7"/>
  <c r="C85"/>
  <c r="F85"/>
  <c r="G85"/>
  <c r="B35" i="5"/>
  <c r="G35"/>
  <c r="F35"/>
  <c r="C35"/>
  <c r="G70" i="7"/>
  <c r="F70"/>
  <c r="B70"/>
  <c r="C70"/>
  <c r="P10" i="11"/>
  <c r="A8" i="7"/>
  <c r="A9"/>
  <c r="A7"/>
  <c r="A4"/>
  <c r="A12"/>
  <c r="C11"/>
  <c r="F11"/>
  <c r="G11" s="1"/>
  <c r="B11"/>
  <c r="P5" i="6"/>
  <c r="K14" i="5"/>
  <c r="K15"/>
  <c r="K4"/>
  <c r="K16"/>
  <c r="K5"/>
  <c r="K17"/>
  <c r="K6"/>
  <c r="K18"/>
  <c r="K7"/>
  <c r="K19"/>
  <c r="K3"/>
  <c r="K8"/>
  <c r="K20"/>
  <c r="K9"/>
  <c r="K21"/>
  <c r="K10"/>
  <c r="K22"/>
  <c r="K13"/>
  <c r="K11"/>
  <c r="K23"/>
  <c r="K12"/>
  <c r="N3" i="11"/>
  <c r="M3"/>
  <c r="L3"/>
  <c r="P35"/>
  <c r="P37"/>
  <c r="P105"/>
  <c r="P137"/>
  <c r="P7"/>
  <c r="P107"/>
  <c r="P25"/>
  <c r="P14"/>
  <c r="P135"/>
  <c r="P36"/>
  <c r="P17"/>
  <c r="P20"/>
  <c r="P5"/>
  <c r="P11"/>
  <c r="P33"/>
  <c r="P4"/>
  <c r="P125"/>
  <c r="P104"/>
  <c r="P8"/>
  <c r="P126"/>
  <c r="P26"/>
  <c r="P3"/>
  <c r="P136"/>
  <c r="P120"/>
  <c r="P114"/>
  <c r="P108"/>
  <c r="P133"/>
  <c r="P117"/>
  <c r="P111"/>
  <c r="P109" i="10"/>
  <c r="P12"/>
  <c r="P19"/>
  <c r="P106"/>
  <c r="P16"/>
  <c r="P30"/>
  <c r="P3"/>
  <c r="P22"/>
  <c r="L3"/>
  <c r="Q26" s="1"/>
  <c r="P134"/>
  <c r="P10"/>
  <c r="P118"/>
  <c r="P9"/>
  <c r="P131"/>
  <c r="P18"/>
  <c r="P128"/>
  <c r="M3"/>
  <c r="P130"/>
  <c r="P103"/>
  <c r="P27"/>
  <c r="P127"/>
  <c r="P122"/>
  <c r="P29"/>
  <c r="P15"/>
  <c r="P6"/>
  <c r="P124"/>
  <c r="P119"/>
  <c r="P24"/>
  <c r="P132"/>
  <c r="P21"/>
  <c r="P31"/>
  <c r="P28"/>
  <c r="P121"/>
  <c r="P116"/>
  <c r="P129"/>
  <c r="P34"/>
  <c r="P32"/>
  <c r="P13"/>
  <c r="P23"/>
  <c r="N3"/>
  <c r="P113"/>
  <c r="P112"/>
  <c r="P115"/>
  <c r="P110"/>
  <c r="P123"/>
  <c r="E39" i="11"/>
  <c r="D39"/>
  <c r="C39"/>
  <c r="B39"/>
  <c r="B41"/>
  <c r="E41"/>
  <c r="D41"/>
  <c r="C41"/>
  <c r="D34"/>
  <c r="C34"/>
  <c r="B34"/>
  <c r="E34"/>
  <c r="E37"/>
  <c r="D37"/>
  <c r="C37"/>
  <c r="B37"/>
  <c r="D40"/>
  <c r="C40"/>
  <c r="B40"/>
  <c r="E40"/>
  <c r="E43"/>
  <c r="D43"/>
  <c r="C43"/>
  <c r="B43"/>
  <c r="E36"/>
  <c r="D36"/>
  <c r="C36"/>
  <c r="B36"/>
  <c r="E42"/>
  <c r="D42"/>
  <c r="C42"/>
  <c r="B42"/>
  <c r="E38"/>
  <c r="D38"/>
  <c r="C38"/>
  <c r="B38"/>
  <c r="E33"/>
  <c r="D33"/>
  <c r="C33"/>
  <c r="B33"/>
  <c r="B35"/>
  <c r="E35"/>
  <c r="D35"/>
  <c r="C35"/>
  <c r="E44"/>
  <c r="D44"/>
  <c r="C44"/>
  <c r="B44"/>
  <c r="D11" i="7" l="1"/>
  <c r="E11"/>
  <c r="B5"/>
  <c r="D17"/>
  <c r="B4"/>
  <c r="E17"/>
  <c r="C9"/>
  <c r="C13"/>
  <c r="C15"/>
  <c r="C8"/>
  <c r="C14"/>
  <c r="Q103" i="11"/>
  <c r="Q140"/>
  <c r="Q141"/>
  <c r="Q138"/>
  <c r="Q139"/>
  <c r="A26" i="5"/>
  <c r="L26"/>
  <c r="A24"/>
  <c r="L24"/>
  <c r="A25"/>
  <c r="L25"/>
  <c r="Q40" i="11"/>
  <c r="Q39"/>
  <c r="Q126" i="10"/>
  <c r="Q125"/>
  <c r="Q25"/>
  <c r="Q38" i="11"/>
  <c r="Q41"/>
  <c r="B6" i="7"/>
  <c r="C6"/>
  <c r="F6"/>
  <c r="G6" s="1"/>
  <c r="Q3" i="11"/>
  <c r="F13" i="7"/>
  <c r="G13" s="1"/>
  <c r="B13"/>
  <c r="B10"/>
  <c r="C3"/>
  <c r="F14"/>
  <c r="G14" s="1"/>
  <c r="F3"/>
  <c r="G3" s="1"/>
  <c r="B14"/>
  <c r="B3"/>
  <c r="C5"/>
  <c r="F5"/>
  <c r="G5" s="1"/>
  <c r="B9"/>
  <c r="Q106" i="11"/>
  <c r="Q109"/>
  <c r="Q6"/>
  <c r="Q9"/>
  <c r="C12" i="7"/>
  <c r="B16"/>
  <c r="F9"/>
  <c r="G9" s="1"/>
  <c r="C10"/>
  <c r="B12"/>
  <c r="B15"/>
  <c r="F7"/>
  <c r="G7" s="1"/>
  <c r="F12"/>
  <c r="G12" s="1"/>
  <c r="F15"/>
  <c r="G15" s="1"/>
  <c r="F4"/>
  <c r="G4" s="1"/>
  <c r="F16"/>
  <c r="G16" s="1"/>
  <c r="C16"/>
  <c r="F10"/>
  <c r="G10" s="1"/>
  <c r="Q117" i="10"/>
  <c r="Q105"/>
  <c r="Q104"/>
  <c r="Q107"/>
  <c r="Q5"/>
  <c r="Q17"/>
  <c r="Q7"/>
  <c r="Q4"/>
  <c r="C4" i="7"/>
  <c r="C7"/>
  <c r="Q19" i="11"/>
  <c r="Q130"/>
  <c r="Q128"/>
  <c r="Q132"/>
  <c r="Q127"/>
  <c r="Q27"/>
  <c r="Q28"/>
  <c r="Q131"/>
  <c r="Q134"/>
  <c r="Q34"/>
  <c r="Q31"/>
  <c r="Q32"/>
  <c r="Q30"/>
  <c r="Q135" i="10"/>
  <c r="Q120"/>
  <c r="Q114"/>
  <c r="Q111"/>
  <c r="Q133"/>
  <c r="Q108"/>
  <c r="Q137"/>
  <c r="Q36"/>
  <c r="Q136"/>
  <c r="Q8"/>
  <c r="Q20"/>
  <c r="Q35"/>
  <c r="Q11"/>
  <c r="Q22" i="11"/>
  <c r="Q112"/>
  <c r="Q129"/>
  <c r="Q124"/>
  <c r="Q116"/>
  <c r="Q110"/>
  <c r="Q113"/>
  <c r="Q29"/>
  <c r="Q119"/>
  <c r="Q16"/>
  <c r="Q24"/>
  <c r="Q122"/>
  <c r="B7" i="7"/>
  <c r="Q37" i="10"/>
  <c r="Q12" i="11"/>
  <c r="Q10"/>
  <c r="Q3" i="10"/>
  <c r="Q14"/>
  <c r="Q33"/>
  <c r="Q13" i="11"/>
  <c r="F8" i="7"/>
  <c r="G8" s="1"/>
  <c r="B8"/>
  <c r="A3" i="5"/>
  <c r="L3"/>
  <c r="L12"/>
  <c r="A12"/>
  <c r="A7"/>
  <c r="L7"/>
  <c r="A23"/>
  <c r="L23"/>
  <c r="L18"/>
  <c r="A18"/>
  <c r="Q137" i="11"/>
  <c r="Q107"/>
  <c r="Q120"/>
  <c r="Q17"/>
  <c r="Q136"/>
  <c r="Q35"/>
  <c r="Q117"/>
  <c r="Q126"/>
  <c r="Q20"/>
  <c r="Q114"/>
  <c r="Q105"/>
  <c r="Q5"/>
  <c r="Q11"/>
  <c r="Q125"/>
  <c r="Q25"/>
  <c r="Q108"/>
  <c r="Q37"/>
  <c r="Q7"/>
  <c r="Q135"/>
  <c r="Q111"/>
  <c r="Q8"/>
  <c r="Q36"/>
  <c r="Q26"/>
  <c r="Q4"/>
  <c r="Q133"/>
  <c r="Q14"/>
  <c r="Q104"/>
  <c r="Q33"/>
  <c r="A11" i="5"/>
  <c r="L11"/>
  <c r="L6"/>
  <c r="A6"/>
  <c r="L13"/>
  <c r="A13"/>
  <c r="L17"/>
  <c r="A17"/>
  <c r="A22"/>
  <c r="L22"/>
  <c r="L5"/>
  <c r="A5"/>
  <c r="A10"/>
  <c r="L10"/>
  <c r="L16"/>
  <c r="A16"/>
  <c r="A21"/>
  <c r="L21"/>
  <c r="L4"/>
  <c r="A4"/>
  <c r="A9"/>
  <c r="L9"/>
  <c r="L15"/>
  <c r="A15"/>
  <c r="Q6" i="10"/>
  <c r="Q115"/>
  <c r="Q30"/>
  <c r="Q27"/>
  <c r="Q21"/>
  <c r="Q119"/>
  <c r="Q109"/>
  <c r="Q19"/>
  <c r="Q34"/>
  <c r="Q122"/>
  <c r="Q13"/>
  <c r="Q9"/>
  <c r="Q132"/>
  <c r="Q127"/>
  <c r="Q130"/>
  <c r="Q118"/>
  <c r="Q22"/>
  <c r="Q18"/>
  <c r="Q15"/>
  <c r="Q128"/>
  <c r="Q121"/>
  <c r="Q10"/>
  <c r="Q129"/>
  <c r="Q12"/>
  <c r="Q131"/>
  <c r="Q24"/>
  <c r="Q23"/>
  <c r="Q116"/>
  <c r="Q103"/>
  <c r="Q106"/>
  <c r="Q123"/>
  <c r="Q110"/>
  <c r="Q112"/>
  <c r="Q124"/>
  <c r="Q31"/>
  <c r="Q28"/>
  <c r="Q134"/>
  <c r="Q29"/>
  <c r="Q32"/>
  <c r="Q16"/>
  <c r="Q113"/>
  <c r="A20" i="5"/>
  <c r="L20"/>
  <c r="A14"/>
  <c r="L14"/>
  <c r="L19"/>
  <c r="A19"/>
  <c r="A8"/>
  <c r="L8"/>
  <c r="E10" i="7" l="1"/>
  <c r="D9"/>
  <c r="D14"/>
  <c r="E9"/>
  <c r="E4"/>
  <c r="D10"/>
  <c r="E12"/>
  <c r="D8"/>
  <c r="D3"/>
  <c r="D12"/>
  <c r="E8"/>
  <c r="E3"/>
  <c r="D5"/>
  <c r="D7"/>
  <c r="E5"/>
  <c r="E15"/>
  <c r="E7"/>
  <c r="D15"/>
  <c r="D6"/>
  <c r="E13"/>
  <c r="E6"/>
  <c r="D16"/>
  <c r="E14"/>
  <c r="D13"/>
  <c r="D4"/>
  <c r="E16"/>
  <c r="J31" i="11"/>
  <c r="A31" s="1"/>
  <c r="J32"/>
  <c r="A32" s="1"/>
  <c r="B25" i="5"/>
  <c r="C25"/>
  <c r="F25"/>
  <c r="G25" s="1"/>
  <c r="B24"/>
  <c r="C24"/>
  <c r="F24"/>
  <c r="G24" s="1"/>
  <c r="F26"/>
  <c r="G26" s="1"/>
  <c r="B26"/>
  <c r="C26"/>
  <c r="J50" i="10"/>
  <c r="A50" s="1"/>
  <c r="J45"/>
  <c r="A45" s="1"/>
  <c r="J46"/>
  <c r="A46" s="1"/>
  <c r="J49"/>
  <c r="A49" s="1"/>
  <c r="J47"/>
  <c r="A47" s="1"/>
  <c r="J48"/>
  <c r="A48" s="1"/>
  <c r="J3"/>
  <c r="A3" s="1"/>
  <c r="B3" s="1"/>
  <c r="J25" i="11"/>
  <c r="A25" s="1"/>
  <c r="C25" s="1"/>
  <c r="J8"/>
  <c r="A8" s="1"/>
  <c r="J5"/>
  <c r="A5" s="1"/>
  <c r="B5" s="1"/>
  <c r="J4"/>
  <c r="A4" s="1"/>
  <c r="J24"/>
  <c r="A24" s="1"/>
  <c r="J39" i="10"/>
  <c r="A39" s="1"/>
  <c r="J26" i="11"/>
  <c r="A26" s="1"/>
  <c r="B26" s="1"/>
  <c r="J12"/>
  <c r="A12" s="1"/>
  <c r="J32" i="10"/>
  <c r="A32" s="1"/>
  <c r="J28" i="11"/>
  <c r="A28" s="1"/>
  <c r="J20"/>
  <c r="A20" s="1"/>
  <c r="B8" i="5"/>
  <c r="F8"/>
  <c r="G8" s="1"/>
  <c r="C8"/>
  <c r="J23" i="10"/>
  <c r="A23" s="1"/>
  <c r="J43"/>
  <c r="A43" s="1"/>
  <c r="J8"/>
  <c r="A8" s="1"/>
  <c r="J27"/>
  <c r="A27" s="1"/>
  <c r="J33"/>
  <c r="A33" s="1"/>
  <c r="J6"/>
  <c r="A6" s="1"/>
  <c r="F17" i="5"/>
  <c r="G17" s="1"/>
  <c r="B17"/>
  <c r="C17"/>
  <c r="B18"/>
  <c r="F18"/>
  <c r="G18" s="1"/>
  <c r="C18"/>
  <c r="J17" i="10"/>
  <c r="A17" s="1"/>
  <c r="J12"/>
  <c r="A12" s="1"/>
  <c r="B19" i="5"/>
  <c r="C19"/>
  <c r="F19"/>
  <c r="G19" s="1"/>
  <c r="J3" i="11"/>
  <c r="A3" s="1"/>
  <c r="B9" i="5"/>
  <c r="C9"/>
  <c r="F9"/>
  <c r="G9" s="1"/>
  <c r="J19" i="11"/>
  <c r="A19" s="1"/>
  <c r="J27"/>
  <c r="A27" s="1"/>
  <c r="J5" i="10"/>
  <c r="A5" s="1"/>
  <c r="J15"/>
  <c r="A15" s="1"/>
  <c r="J30"/>
  <c r="A30" s="1"/>
  <c r="J44"/>
  <c r="A44" s="1"/>
  <c r="B14" i="5"/>
  <c r="C14"/>
  <c r="F14"/>
  <c r="G14" s="1"/>
  <c r="B4"/>
  <c r="F4"/>
  <c r="G4" s="1"/>
  <c r="C4"/>
  <c r="J7" i="11"/>
  <c r="A7" s="1"/>
  <c r="J15"/>
  <c r="A15" s="1"/>
  <c r="J24" i="10"/>
  <c r="A24" s="1"/>
  <c r="J34"/>
  <c r="A34" s="1"/>
  <c r="J26"/>
  <c r="A26" s="1"/>
  <c r="J41"/>
  <c r="A41" s="1"/>
  <c r="C13" i="5"/>
  <c r="B13"/>
  <c r="F13"/>
  <c r="G13" s="1"/>
  <c r="J23" i="11"/>
  <c r="A23" s="1"/>
  <c r="J11"/>
  <c r="A11" s="1"/>
  <c r="J13" i="10"/>
  <c r="A13" s="1"/>
  <c r="J22"/>
  <c r="A22" s="1"/>
  <c r="J40"/>
  <c r="A40" s="1"/>
  <c r="J25"/>
  <c r="A25" s="1"/>
  <c r="B23" i="5"/>
  <c r="C23"/>
  <c r="F23"/>
  <c r="G23" s="1"/>
  <c r="J36" i="10"/>
  <c r="A36" s="1"/>
  <c r="J30" i="11"/>
  <c r="A30" s="1"/>
  <c r="J20" i="10"/>
  <c r="A20" s="1"/>
  <c r="J7"/>
  <c r="A7" s="1"/>
  <c r="J28"/>
  <c r="A28" s="1"/>
  <c r="B16" i="5"/>
  <c r="F16"/>
  <c r="G16" s="1"/>
  <c r="C16"/>
  <c r="B6"/>
  <c r="F6"/>
  <c r="G6" s="1"/>
  <c r="C6"/>
  <c r="J16" i="11"/>
  <c r="A16" s="1"/>
  <c r="B22" i="5"/>
  <c r="F22"/>
  <c r="G22" s="1"/>
  <c r="C22"/>
  <c r="B21"/>
  <c r="F21"/>
  <c r="G21" s="1"/>
  <c r="C21"/>
  <c r="J18" i="11"/>
  <c r="A18" s="1"/>
  <c r="J14"/>
  <c r="A14" s="1"/>
  <c r="J29" i="10"/>
  <c r="A29" s="1"/>
  <c r="J4"/>
  <c r="A4" s="1"/>
  <c r="J14"/>
  <c r="A14" s="1"/>
  <c r="B7" i="5"/>
  <c r="C7"/>
  <c r="F7"/>
  <c r="G7" s="1"/>
  <c r="J38" i="10"/>
  <c r="A38" s="1"/>
  <c r="J18"/>
  <c r="A18" s="1"/>
  <c r="J22" i="11"/>
  <c r="A22" s="1"/>
  <c r="J6"/>
  <c r="A6" s="1"/>
  <c r="J11" i="10"/>
  <c r="A11" s="1"/>
  <c r="J21"/>
  <c r="A21" s="1"/>
  <c r="F12" i="5"/>
  <c r="G12" s="1"/>
  <c r="C12"/>
  <c r="B12"/>
  <c r="J10" i="11"/>
  <c r="A10" s="1"/>
  <c r="J29"/>
  <c r="A29" s="1"/>
  <c r="J13"/>
  <c r="A13" s="1"/>
  <c r="J35" i="10"/>
  <c r="A35" s="1"/>
  <c r="J31"/>
  <c r="A31" s="1"/>
  <c r="J9"/>
  <c r="A9" s="1"/>
  <c r="B10" i="5"/>
  <c r="C10"/>
  <c r="F10"/>
  <c r="G10" s="1"/>
  <c r="B11"/>
  <c r="F11"/>
  <c r="G11" s="1"/>
  <c r="C11"/>
  <c r="F15"/>
  <c r="G15" s="1"/>
  <c r="C15"/>
  <c r="B15"/>
  <c r="B20"/>
  <c r="F20"/>
  <c r="G20" s="1"/>
  <c r="C20"/>
  <c r="J21" i="11"/>
  <c r="A21" s="1"/>
  <c r="J17"/>
  <c r="A17" s="1"/>
  <c r="J19" i="10"/>
  <c r="A19" s="1"/>
  <c r="J10"/>
  <c r="A10" s="1"/>
  <c r="J37"/>
  <c r="A37" s="1"/>
  <c r="F5" i="5"/>
  <c r="G5" s="1"/>
  <c r="C5"/>
  <c r="B5"/>
  <c r="J9" i="11"/>
  <c r="A9" s="1"/>
  <c r="J16" i="10"/>
  <c r="A16" s="1"/>
  <c r="J42"/>
  <c r="A42" s="1"/>
  <c r="F3" i="5"/>
  <c r="G3" s="1"/>
  <c r="B3"/>
  <c r="C3"/>
  <c r="E25" l="1"/>
  <c r="D9"/>
  <c r="E25" i="11"/>
  <c r="F25" s="1"/>
  <c r="D25"/>
  <c r="B25"/>
  <c r="D20" i="5"/>
  <c r="E13"/>
  <c r="D17"/>
  <c r="D7"/>
  <c r="D21"/>
  <c r="D18"/>
  <c r="D22"/>
  <c r="E7"/>
  <c r="E21"/>
  <c r="E18"/>
  <c r="E22"/>
  <c r="E20"/>
  <c r="D13"/>
  <c r="E17"/>
  <c r="E9"/>
  <c r="D19"/>
  <c r="D3"/>
  <c r="D4"/>
  <c r="E19"/>
  <c r="E3"/>
  <c r="E4"/>
  <c r="D25"/>
  <c r="D6"/>
  <c r="E11"/>
  <c r="E14"/>
  <c r="D5"/>
  <c r="E6"/>
  <c r="D11"/>
  <c r="D14"/>
  <c r="E5"/>
  <c r="D16"/>
  <c r="E12"/>
  <c r="E24"/>
  <c r="E15"/>
  <c r="E16"/>
  <c r="D12"/>
  <c r="D24"/>
  <c r="D15"/>
  <c r="E23"/>
  <c r="E26"/>
  <c r="D10"/>
  <c r="D8"/>
  <c r="D23"/>
  <c r="D26"/>
  <c r="E10"/>
  <c r="E8"/>
  <c r="B49" i="10"/>
  <c r="D49"/>
  <c r="E49"/>
  <c r="F49" s="1"/>
  <c r="C49"/>
  <c r="C46"/>
  <c r="E46"/>
  <c r="F46" s="1"/>
  <c r="B46"/>
  <c r="D46"/>
  <c r="B45"/>
  <c r="E45"/>
  <c r="F45" s="1"/>
  <c r="C45"/>
  <c r="D45"/>
  <c r="C50"/>
  <c r="B50"/>
  <c r="E50"/>
  <c r="F50" s="1"/>
  <c r="D50"/>
  <c r="D48"/>
  <c r="E48"/>
  <c r="F48" s="1"/>
  <c r="B48"/>
  <c r="C48"/>
  <c r="E32" i="11"/>
  <c r="F32" s="1"/>
  <c r="C32"/>
  <c r="D32"/>
  <c r="B32"/>
  <c r="B47" i="10"/>
  <c r="D47"/>
  <c r="C47"/>
  <c r="E47"/>
  <c r="F47" s="1"/>
  <c r="C31" i="11"/>
  <c r="B31"/>
  <c r="E31"/>
  <c r="F31" s="1"/>
  <c r="D31"/>
  <c r="D5"/>
  <c r="C5"/>
  <c r="E5"/>
  <c r="F5" s="1"/>
  <c r="C3" i="10"/>
  <c r="D26" i="11"/>
  <c r="C26"/>
  <c r="D3" i="10"/>
  <c r="E3"/>
  <c r="F3" s="1"/>
  <c r="B28" i="11"/>
  <c r="D12"/>
  <c r="E26"/>
  <c r="F26" s="1"/>
  <c r="D39" i="10"/>
  <c r="D24" i="11"/>
  <c r="E4"/>
  <c r="F4" s="1"/>
  <c r="E24"/>
  <c r="F24" s="1"/>
  <c r="D20"/>
  <c r="E20"/>
  <c r="F20" s="1"/>
  <c r="B4"/>
  <c r="C4"/>
  <c r="D4"/>
  <c r="B24"/>
  <c r="C8"/>
  <c r="C39" i="10"/>
  <c r="D32"/>
  <c r="D8" i="11"/>
  <c r="E32" i="10"/>
  <c r="F32" s="1"/>
  <c r="B8" i="11"/>
  <c r="E39" i="10"/>
  <c r="F39" s="1"/>
  <c r="C24" i="11"/>
  <c r="E8"/>
  <c r="F8" s="1"/>
  <c r="C28"/>
  <c r="D28"/>
  <c r="E28"/>
  <c r="F28" s="1"/>
  <c r="B20"/>
  <c r="C20"/>
  <c r="B32" i="10"/>
  <c r="C32"/>
  <c r="E12" i="11"/>
  <c r="F12" s="1"/>
  <c r="C12"/>
  <c r="B39" i="10"/>
  <c r="B12" i="11"/>
  <c r="C4" i="10"/>
  <c r="D4"/>
  <c r="E4"/>
  <c r="F4" s="1"/>
  <c r="B4"/>
  <c r="D30"/>
  <c r="E30"/>
  <c r="F30" s="1"/>
  <c r="B30"/>
  <c r="C30"/>
  <c r="D16" i="11"/>
  <c r="C16"/>
  <c r="B16"/>
  <c r="E16"/>
  <c r="F16" s="1"/>
  <c r="B7" i="10"/>
  <c r="D7"/>
  <c r="E7"/>
  <c r="F7" s="1"/>
  <c r="C7"/>
  <c r="B15"/>
  <c r="C15"/>
  <c r="D15"/>
  <c r="E15"/>
  <c r="F15" s="1"/>
  <c r="B10" i="11"/>
  <c r="E10"/>
  <c r="F10" s="1"/>
  <c r="D10"/>
  <c r="C10"/>
  <c r="B11" i="10"/>
  <c r="E11"/>
  <c r="F11" s="1"/>
  <c r="C11"/>
  <c r="D11"/>
  <c r="D22" i="11"/>
  <c r="C22"/>
  <c r="B22"/>
  <c r="E22"/>
  <c r="F22" s="1"/>
  <c r="E18"/>
  <c r="F18" s="1"/>
  <c r="C18"/>
  <c r="D18"/>
  <c r="B18"/>
  <c r="E20" i="10"/>
  <c r="F20" s="1"/>
  <c r="C20"/>
  <c r="D20"/>
  <c r="B20"/>
  <c r="E41"/>
  <c r="F41" s="1"/>
  <c r="C41"/>
  <c r="D41"/>
  <c r="B41"/>
  <c r="B5"/>
  <c r="E5"/>
  <c r="F5" s="1"/>
  <c r="C5"/>
  <c r="D5"/>
  <c r="B43"/>
  <c r="D43"/>
  <c r="E43"/>
  <c r="F43" s="1"/>
  <c r="C43"/>
  <c r="E6" i="11"/>
  <c r="F6" s="1"/>
  <c r="D6"/>
  <c r="C6"/>
  <c r="B6"/>
  <c r="D18" i="10"/>
  <c r="C18"/>
  <c r="E18"/>
  <c r="F18" s="1"/>
  <c r="B18"/>
  <c r="E25"/>
  <c r="F25" s="1"/>
  <c r="B25"/>
  <c r="D25"/>
  <c r="C25"/>
  <c r="B26"/>
  <c r="E26"/>
  <c r="F26" s="1"/>
  <c r="D26"/>
  <c r="C26"/>
  <c r="C27" i="11"/>
  <c r="B27"/>
  <c r="D27"/>
  <c r="E27"/>
  <c r="F27" s="1"/>
  <c r="B23" i="10"/>
  <c r="D23"/>
  <c r="E23"/>
  <c r="F23" s="1"/>
  <c r="C23"/>
  <c r="B13" i="11"/>
  <c r="C13"/>
  <c r="D13"/>
  <c r="E13"/>
  <c r="F13" s="1"/>
  <c r="E14"/>
  <c r="F14" s="1"/>
  <c r="D14"/>
  <c r="C14"/>
  <c r="B14"/>
  <c r="B38" i="10"/>
  <c r="E38"/>
  <c r="F38" s="1"/>
  <c r="D38"/>
  <c r="C38"/>
  <c r="C40"/>
  <c r="D40"/>
  <c r="B40"/>
  <c r="E40"/>
  <c r="F40" s="1"/>
  <c r="D34"/>
  <c r="B34"/>
  <c r="E34"/>
  <c r="F34" s="1"/>
  <c r="C34"/>
  <c r="D19" i="11"/>
  <c r="E19"/>
  <c r="F19" s="1"/>
  <c r="C19"/>
  <c r="B19"/>
  <c r="C12" i="10"/>
  <c r="E12"/>
  <c r="F12" s="1"/>
  <c r="D12"/>
  <c r="B12"/>
  <c r="B28"/>
  <c r="D28"/>
  <c r="E28"/>
  <c r="F28" s="1"/>
  <c r="C28"/>
  <c r="D22"/>
  <c r="E22"/>
  <c r="F22" s="1"/>
  <c r="C22"/>
  <c r="B22"/>
  <c r="C24"/>
  <c r="D24"/>
  <c r="E24"/>
  <c r="F24" s="1"/>
  <c r="B24"/>
  <c r="B17"/>
  <c r="D17"/>
  <c r="E17"/>
  <c r="F17" s="1"/>
  <c r="C17"/>
  <c r="C6"/>
  <c r="D6"/>
  <c r="E6"/>
  <c r="F6" s="1"/>
  <c r="B6"/>
  <c r="E35"/>
  <c r="F35" s="1"/>
  <c r="C35"/>
  <c r="D35"/>
  <c r="B35"/>
  <c r="B29"/>
  <c r="D29"/>
  <c r="E29"/>
  <c r="F29" s="1"/>
  <c r="C29"/>
  <c r="B29" i="11"/>
  <c r="D29"/>
  <c r="E29"/>
  <c r="F29" s="1"/>
  <c r="C29"/>
  <c r="E13" i="10"/>
  <c r="F13" s="1"/>
  <c r="D13"/>
  <c r="C13"/>
  <c r="B13"/>
  <c r="E15" i="11"/>
  <c r="F15" s="1"/>
  <c r="D15"/>
  <c r="C15"/>
  <c r="B15"/>
  <c r="C33" i="10"/>
  <c r="E33"/>
  <c r="F33" s="1"/>
  <c r="D33"/>
  <c r="B33"/>
  <c r="B42"/>
  <c r="C42"/>
  <c r="E42"/>
  <c r="F42" s="1"/>
  <c r="D42"/>
  <c r="B11" i="11"/>
  <c r="D11"/>
  <c r="C11"/>
  <c r="E11"/>
  <c r="F11" s="1"/>
  <c r="C7"/>
  <c r="E7"/>
  <c r="F7" s="1"/>
  <c r="D7"/>
  <c r="B7"/>
  <c r="E27" i="10"/>
  <c r="F27" s="1"/>
  <c r="B27"/>
  <c r="C27"/>
  <c r="D27"/>
  <c r="E21"/>
  <c r="F21" s="1"/>
  <c r="B21"/>
  <c r="D21"/>
  <c r="C21"/>
  <c r="B16"/>
  <c r="D16"/>
  <c r="E16"/>
  <c r="F16" s="1"/>
  <c r="C16"/>
  <c r="E37"/>
  <c r="F37" s="1"/>
  <c r="C37"/>
  <c r="B37"/>
  <c r="D37"/>
  <c r="B10"/>
  <c r="D10"/>
  <c r="E10"/>
  <c r="F10" s="1"/>
  <c r="C10"/>
  <c r="E30" i="11"/>
  <c r="F30" s="1"/>
  <c r="D30"/>
  <c r="C30"/>
  <c r="B30"/>
  <c r="C23"/>
  <c r="B23"/>
  <c r="E23"/>
  <c r="F23" s="1"/>
  <c r="D23"/>
  <c r="C8" i="10"/>
  <c r="B8"/>
  <c r="E8"/>
  <c r="F8" s="1"/>
  <c r="D8"/>
  <c r="E21" i="11"/>
  <c r="F21" s="1"/>
  <c r="D21"/>
  <c r="B21"/>
  <c r="C21"/>
  <c r="C9"/>
  <c r="B9"/>
  <c r="E9"/>
  <c r="F9" s="1"/>
  <c r="D9"/>
  <c r="B19" i="10"/>
  <c r="C19"/>
  <c r="D19"/>
  <c r="E19"/>
  <c r="F19" s="1"/>
  <c r="C9"/>
  <c r="D9"/>
  <c r="E9"/>
  <c r="F9" s="1"/>
  <c r="B9"/>
  <c r="B36"/>
  <c r="E36"/>
  <c r="F36" s="1"/>
  <c r="D36"/>
  <c r="C36"/>
  <c r="E44"/>
  <c r="F44" s="1"/>
  <c r="B44"/>
  <c r="D44"/>
  <c r="C44"/>
  <c r="E17" i="11"/>
  <c r="F17" s="1"/>
  <c r="D17"/>
  <c r="C17"/>
  <c r="B17"/>
  <c r="D31" i="10"/>
  <c r="E31"/>
  <c r="F31" s="1"/>
  <c r="C31"/>
  <c r="B31"/>
  <c r="C14"/>
  <c r="D14"/>
  <c r="B14"/>
  <c r="E14"/>
  <c r="F14" s="1"/>
  <c r="D3" i="11"/>
  <c r="E3"/>
  <c r="F3" s="1"/>
  <c r="C3"/>
  <c r="B3"/>
</calcChain>
</file>

<file path=xl/sharedStrings.xml><?xml version="1.0" encoding="utf-8"?>
<sst xmlns="http://schemas.openxmlformats.org/spreadsheetml/2006/main" count="556" uniqueCount="88">
  <si>
    <t>Pořadí</t>
  </si>
  <si>
    <t>SDH Název</t>
  </si>
  <si>
    <t>BIOMAC HANÁCKÁ EXTRALIGA</t>
  </si>
  <si>
    <t>Body</t>
  </si>
  <si>
    <t>DNE</t>
  </si>
  <si>
    <t>Výsledný čas</t>
  </si>
  <si>
    <t>Okres</t>
  </si>
  <si>
    <t>Sloupce</t>
  </si>
  <si>
    <t>Muži</t>
  </si>
  <si>
    <t>Ženy</t>
  </si>
  <si>
    <t>Pravý proud</t>
  </si>
  <si>
    <t>Levý proud</t>
  </si>
  <si>
    <t>sdh název</t>
  </si>
  <si>
    <t>č.sloupce</t>
  </si>
  <si>
    <t>čas</t>
  </si>
  <si>
    <t>start.č.</t>
  </si>
  <si>
    <t>L proudař/ka</t>
  </si>
  <si>
    <t>P proudař/ka</t>
  </si>
  <si>
    <t>Nalívačka</t>
  </si>
  <si>
    <t>L proud</t>
  </si>
  <si>
    <t>P proud</t>
  </si>
  <si>
    <t>L</t>
  </si>
  <si>
    <t>P</t>
  </si>
  <si>
    <t>L pom</t>
  </si>
  <si>
    <t>P pom</t>
  </si>
  <si>
    <t>V</t>
  </si>
  <si>
    <t>V pom</t>
  </si>
  <si>
    <t>L RANK</t>
  </si>
  <si>
    <t>L RANK pom</t>
  </si>
  <si>
    <t>P RANK</t>
  </si>
  <si>
    <t>P RANK pom</t>
  </si>
  <si>
    <t>RANK</t>
  </si>
  <si>
    <t>RANK pom</t>
  </si>
  <si>
    <t>Výsledný čas pom</t>
  </si>
  <si>
    <t>pořadí pom</t>
  </si>
  <si>
    <t>Jméno</t>
  </si>
  <si>
    <t>SDH</t>
  </si>
  <si>
    <t>PÚ</t>
  </si>
  <si>
    <t>Celkem týmů</t>
  </si>
  <si>
    <t>pořadí</t>
  </si>
  <si>
    <t>! Nepoužívat příkaz VYJMOUT, CTRL+X !</t>
  </si>
  <si>
    <t>! Vyplňovat pouze šedou oblast !</t>
  </si>
  <si>
    <t>jméno SDH</t>
  </si>
  <si>
    <t>okres (OL, atd)</t>
  </si>
  <si>
    <t>Vyplňuje se:</t>
  </si>
  <si>
    <t>pro zobrazení pouze jedné za kategorií vypnout M nebo Ž</t>
  </si>
  <si>
    <t>Řazení smíšené - Muži i Ženy na 2B</t>
  </si>
  <si>
    <t>Startovní pořadí týmů se řídí pravidly BHE</t>
  </si>
  <si>
    <t>Řazení rozdělené - Muži na 2B/3B, Ženy na 2B</t>
  </si>
  <si>
    <t>Start. pořadí</t>
  </si>
  <si>
    <t>Název SDH</t>
  </si>
  <si>
    <t>Kategorie M / Ž</t>
  </si>
  <si>
    <r>
      <rPr>
        <sz val="9"/>
        <color theme="1"/>
        <rFont val="Calibri"/>
        <family val="2"/>
        <scheme val="minor"/>
      </rPr>
      <t>Kategorie</t>
    </r>
    <r>
      <rPr>
        <sz val="10"/>
        <color theme="1"/>
        <rFont val="Calibri"/>
        <family val="2"/>
        <charset val="238"/>
        <scheme val="minor"/>
      </rPr>
      <t xml:space="preserve"> M / Ž</t>
    </r>
  </si>
  <si>
    <t>L proudař/ka - jméno</t>
  </si>
  <si>
    <t>P proudař/ka - jméno</t>
  </si>
  <si>
    <t>L proud - čas</t>
  </si>
  <si>
    <t>P proud - čas</t>
  </si>
  <si>
    <t>Výsled. pořadí</t>
  </si>
  <si>
    <r>
      <t xml:space="preserve">kategorie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uži / </t>
    </r>
    <r>
      <rPr>
        <b/>
        <sz val="11"/>
        <color theme="1"/>
        <rFont val="Calibri"/>
        <family val="2"/>
        <scheme val="minor"/>
      </rPr>
      <t>Ž</t>
    </r>
    <r>
      <rPr>
        <sz val="11"/>
        <color theme="1"/>
        <rFont val="Calibri"/>
        <family val="2"/>
        <charset val="238"/>
        <scheme val="minor"/>
      </rPr>
      <t>eny</t>
    </r>
  </si>
  <si>
    <t>jméno a příjmení</t>
  </si>
  <si>
    <t>Řazení podle výsledného pořadí</t>
  </si>
  <si>
    <t>1) seřazení podle Výsledné pořadí</t>
  </si>
  <si>
    <t>pro seřazení týmů podle pořadí na startu</t>
  </si>
  <si>
    <t>1) seřazení podle Start. Pořadí</t>
  </si>
  <si>
    <t>2) seřazení podle Kategorie M / Ž</t>
  </si>
  <si>
    <r>
      <t xml:space="preserve">pro zobrazení pouze jedné za kategorií vypnout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nebo Ž</t>
    </r>
  </si>
  <si>
    <t>! Maximum 100 týmů celkem !</t>
  </si>
  <si>
    <t>BHE - Požární útok MUŽI</t>
  </si>
  <si>
    <t>BHE - Požární útok ŽENY</t>
  </si>
  <si>
    <t>Počet týmů Muži na 2B / 3B</t>
  </si>
  <si>
    <t>Počet týmů Ženy na 2B</t>
  </si>
  <si>
    <t>čas pom.</t>
  </si>
  <si>
    <t>Tým</t>
  </si>
  <si>
    <t>proud</t>
  </si>
  <si>
    <t>Rank</t>
  </si>
  <si>
    <t>Rank pom</t>
  </si>
  <si>
    <t>čas pom.2</t>
  </si>
  <si>
    <t>Čas</t>
  </si>
  <si>
    <t>body</t>
  </si>
  <si>
    <t>Proud</t>
  </si>
  <si>
    <t>BHE - Proudaři MUŽI</t>
  </si>
  <si>
    <t>BHE - Proudařky ŽENY</t>
  </si>
  <si>
    <t>místo</t>
  </si>
  <si>
    <t>Místo konání</t>
  </si>
  <si>
    <t>Soutěž na 2B / 3B</t>
  </si>
  <si>
    <t>Datum</t>
  </si>
  <si>
    <r>
      <rPr>
        <b/>
        <sz val="11"/>
        <color theme="1"/>
        <rFont val="Calibri"/>
        <family val="2"/>
        <scheme val="minor"/>
      </rPr>
      <t>čas</t>
    </r>
    <r>
      <rPr>
        <sz val="11"/>
        <color theme="1"/>
        <rFont val="Calibri"/>
        <family val="2"/>
        <charset val="238"/>
        <scheme val="minor"/>
      </rPr>
      <t xml:space="preserve"> platný na levém terči (15,421), </t>
    </r>
    <r>
      <rPr>
        <b/>
        <sz val="11"/>
        <color theme="1"/>
        <rFont val="Calibri"/>
        <family val="2"/>
        <scheme val="minor"/>
      </rPr>
      <t>NP</t>
    </r>
    <r>
      <rPr>
        <sz val="11"/>
        <color theme="1"/>
        <rFont val="Calibri"/>
        <family val="2"/>
        <charset val="238"/>
        <scheme val="minor"/>
      </rPr>
      <t xml:space="preserve"> (pro neplatný pokus) nebo </t>
    </r>
    <r>
      <rPr>
        <b/>
        <sz val="11"/>
        <color theme="1"/>
        <rFont val="Calibri"/>
        <family val="2"/>
        <scheme val="minor"/>
      </rPr>
      <t>DNS</t>
    </r>
    <r>
      <rPr>
        <sz val="11"/>
        <color theme="1"/>
        <rFont val="Calibri"/>
        <family val="2"/>
        <charset val="238"/>
        <scheme val="minor"/>
      </rPr>
      <t xml:space="preserve"> (tým nestaroval)</t>
    </r>
  </si>
  <si>
    <r>
      <rPr>
        <b/>
        <sz val="11"/>
        <color theme="1"/>
        <rFont val="Calibri"/>
        <family val="2"/>
        <scheme val="minor"/>
      </rPr>
      <t>čas</t>
    </r>
    <r>
      <rPr>
        <sz val="11"/>
        <color theme="1"/>
        <rFont val="Calibri"/>
        <family val="2"/>
        <charset val="238"/>
        <scheme val="minor"/>
      </rPr>
      <t xml:space="preserve"> platný na pravém terči (15,421), </t>
    </r>
    <r>
      <rPr>
        <b/>
        <sz val="11"/>
        <color theme="1"/>
        <rFont val="Calibri"/>
        <family val="2"/>
        <scheme val="minor"/>
      </rPr>
      <t>NP</t>
    </r>
    <r>
      <rPr>
        <sz val="11"/>
        <color theme="1"/>
        <rFont val="Calibri"/>
        <family val="2"/>
        <charset val="238"/>
        <scheme val="minor"/>
      </rPr>
      <t xml:space="preserve"> (pro neplatný pokus) nebo </t>
    </r>
    <r>
      <rPr>
        <b/>
        <sz val="11"/>
        <color theme="1"/>
        <rFont val="Calibri"/>
        <family val="2"/>
        <scheme val="minor"/>
      </rPr>
      <t>DNS</t>
    </r>
    <r>
      <rPr>
        <sz val="11"/>
        <color theme="1"/>
        <rFont val="Calibri"/>
        <family val="2"/>
        <charset val="238"/>
        <scheme val="minor"/>
      </rPr>
      <t xml:space="preserve"> (tým nestaroval)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</si>
</sst>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locked="0" hidden="1"/>
    </xf>
    <xf numFmtId="0" fontId="0" fillId="3" borderId="3" xfId="0" applyFill="1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 applyProtection="1">
      <alignment vertical="center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locked="0" hidden="1"/>
    </xf>
    <xf numFmtId="0" fontId="5" fillId="0" borderId="4" xfId="0" applyFont="1" applyBorder="1" applyAlignment="1" applyProtection="1">
      <alignment horizontal="center" vertical="center" wrapText="1" shrinkToFit="1"/>
      <protection locked="0" hidden="1"/>
    </xf>
    <xf numFmtId="0" fontId="3" fillId="0" borderId="6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 hidden="1"/>
    </xf>
    <xf numFmtId="0" fontId="1" fillId="3" borderId="3" xfId="0" applyFont="1" applyFill="1" applyBorder="1" applyAlignment="1" applyProtection="1">
      <alignment vertical="center"/>
      <protection locked="0" hidden="1"/>
    </xf>
    <xf numFmtId="0" fontId="1" fillId="2" borderId="3" xfId="0" applyFont="1" applyFill="1" applyBorder="1" applyAlignment="1" applyProtection="1">
      <alignment horizontal="center" vertical="center"/>
      <protection locked="0"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horizontal="center" vertical="center" wrapText="1" shrinkToFit="1"/>
      <protection locked="0" hidden="1"/>
    </xf>
    <xf numFmtId="0" fontId="6" fillId="0" borderId="2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165" fontId="0" fillId="0" borderId="0" xfId="0" applyNumberFormat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0" xfId="0" applyProtection="1"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/>
      <protection locked="0"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14" fontId="1" fillId="3" borderId="10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2" xfId="0" applyFont="1" applyFill="1" applyBorder="1" applyAlignment="1" applyProtection="1">
      <alignment horizontal="center" vertical="center"/>
      <protection locked="0" hidden="1"/>
    </xf>
    <xf numFmtId="0" fontId="1" fillId="3" borderId="10" xfId="0" applyFont="1" applyFill="1" applyBorder="1" applyAlignment="1" applyProtection="1">
      <alignment horizontal="center" vertical="center"/>
      <protection locked="0" hidden="1"/>
    </xf>
    <xf numFmtId="0" fontId="1" fillId="3" borderId="11" xfId="0" applyFont="1" applyFill="1" applyBorder="1" applyAlignment="1" applyProtection="1">
      <alignment horizontal="center" vertical="center"/>
      <protection locked="0"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5">
    <dxf>
      <font>
        <color rgb="FF9C0006"/>
      </font>
    </dxf>
    <dxf>
      <font>
        <color rgb="FF9C0006"/>
      </font>
    </dxf>
    <dxf>
      <fill>
        <patternFill>
          <bgColor theme="7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5"/>
  <sheetViews>
    <sheetView tabSelected="1" zoomScale="85" zoomScaleNormal="85" zoomScaleSheetLayoutView="55" workbookViewId="0">
      <pane ySplit="4" topLeftCell="A38" activePane="bottomLeft" state="frozen"/>
      <selection pane="bottomLeft" activeCell="B6" sqref="B6"/>
    </sheetView>
  </sheetViews>
  <sheetFormatPr defaultRowHeight="20.100000000000001" customHeight="1"/>
  <cols>
    <col min="1" max="1" width="7.7109375" style="17" customWidth="1"/>
    <col min="2" max="2" width="25.7109375" style="14" customWidth="1"/>
    <col min="3" max="3" width="7.7109375" style="14" customWidth="1"/>
    <col min="4" max="4" width="7.7109375" style="17" customWidth="1"/>
    <col min="5" max="6" width="25.7109375" style="14" customWidth="1"/>
    <col min="7" max="8" width="12.7109375" style="14" customWidth="1"/>
    <col min="9" max="9" width="12.7109375" style="17" customWidth="1"/>
    <col min="10" max="10" width="7.7109375" style="17" customWidth="1"/>
    <col min="11" max="11" width="12.5703125" style="14" bestFit="1" customWidth="1"/>
    <col min="12" max="12" width="5.5703125" style="2" hidden="1" customWidth="1"/>
    <col min="13" max="13" width="4.140625" style="2" hidden="1" customWidth="1"/>
    <col min="14" max="14" width="7.7109375" style="2" hidden="1" customWidth="1"/>
    <col min="15" max="15" width="7.28515625" style="2" hidden="1" customWidth="1"/>
    <col min="16" max="16" width="11.7109375" style="2" hidden="1" customWidth="1"/>
    <col min="17" max="17" width="7.140625" style="2" hidden="1" customWidth="1"/>
    <col min="18" max="18" width="12.28515625" style="2" hidden="1" customWidth="1"/>
    <col min="19" max="19" width="7.5703125" style="2" hidden="1" customWidth="1"/>
    <col min="20" max="20" width="12" style="2" hidden="1" customWidth="1"/>
    <col min="21" max="21" width="4.140625" style="2" hidden="1" customWidth="1"/>
    <col min="22" max="22" width="11.28515625" style="2" hidden="1" customWidth="1"/>
    <col min="23" max="23" width="6" style="2" hidden="1" customWidth="1"/>
    <col min="24" max="24" width="10.42578125" style="2" hidden="1" customWidth="1"/>
    <col min="25" max="25" width="5.28515625" style="2" hidden="1" customWidth="1"/>
    <col min="26" max="26" width="9.7109375" style="2" hidden="1" customWidth="1"/>
    <col min="27" max="27" width="7.7109375" style="2" hidden="1" customWidth="1"/>
    <col min="28" max="28" width="7.28515625" style="2" hidden="1" customWidth="1"/>
    <col min="29" max="29" width="11.7109375" style="2" hidden="1" customWidth="1"/>
    <col min="30" max="30" width="2.140625" style="2" hidden="1" customWidth="1"/>
    <col min="31" max="31" width="6.7109375" style="2" hidden="1" customWidth="1"/>
    <col min="32" max="32" width="7.5703125" style="2" hidden="1" customWidth="1"/>
    <col min="33" max="33" width="12" style="2" hidden="1" customWidth="1"/>
    <col min="34" max="34" width="2.28515625" style="2" hidden="1" customWidth="1"/>
    <col min="35" max="35" width="6.85546875" style="2" hidden="1" customWidth="1"/>
    <col min="36" max="36" width="6" style="2" hidden="1" customWidth="1"/>
    <col min="37" max="37" width="10.42578125" style="2" hidden="1" customWidth="1"/>
    <col min="38" max="38" width="14.7109375" style="18" bestFit="1" customWidth="1"/>
    <col min="39" max="39" width="82.42578125" style="18" bestFit="1" customWidth="1"/>
    <col min="40" max="16384" width="9.140625" style="16"/>
  </cols>
  <sheetData>
    <row r="1" spans="1:39" ht="39.950000000000003" customHeight="1" thickBot="1">
      <c r="A1" s="52" t="s">
        <v>2</v>
      </c>
      <c r="B1" s="53"/>
      <c r="C1" s="53"/>
      <c r="D1" s="53"/>
      <c r="E1" s="53"/>
      <c r="F1" s="53"/>
      <c r="G1" s="53"/>
      <c r="H1" s="53"/>
      <c r="I1" s="53"/>
      <c r="J1" s="54"/>
      <c r="AL1" s="15"/>
      <c r="AM1" s="15" t="s">
        <v>41</v>
      </c>
    </row>
    <row r="2" spans="1:39" ht="20.100000000000001" customHeight="1" thickBot="1">
      <c r="A2" s="57" t="s">
        <v>83</v>
      </c>
      <c r="B2" s="58"/>
      <c r="C2" s="56"/>
      <c r="D2" s="7" t="s">
        <v>37</v>
      </c>
      <c r="E2" s="57" t="s">
        <v>84</v>
      </c>
      <c r="F2" s="58"/>
      <c r="G2" s="56"/>
      <c r="H2" s="7" t="s">
        <v>4</v>
      </c>
      <c r="I2" s="55" t="s">
        <v>85</v>
      </c>
      <c r="J2" s="56"/>
      <c r="AM2" s="15" t="s">
        <v>40</v>
      </c>
    </row>
    <row r="3" spans="1:39" ht="20.100000000000001" customHeight="1" thickBot="1">
      <c r="A3" s="50" t="s">
        <v>69</v>
      </c>
      <c r="B3" s="51"/>
      <c r="C3" s="24">
        <f>SUM(L:L)</f>
        <v>0</v>
      </c>
      <c r="D3" s="7"/>
      <c r="E3" s="27"/>
      <c r="F3" s="26" t="s">
        <v>70</v>
      </c>
      <c r="G3" s="24">
        <f>SUM(Y:Y)</f>
        <v>0</v>
      </c>
      <c r="H3" s="2"/>
      <c r="I3" s="25" t="s">
        <v>38</v>
      </c>
      <c r="J3" s="24">
        <f>C3+G3</f>
        <v>0</v>
      </c>
      <c r="AM3" s="15" t="s">
        <v>66</v>
      </c>
    </row>
    <row r="4" spans="1:39" ht="39.950000000000003" customHeight="1" thickBot="1">
      <c r="A4" s="28" t="s">
        <v>49</v>
      </c>
      <c r="B4" s="11" t="s">
        <v>50</v>
      </c>
      <c r="C4" s="11" t="s">
        <v>6</v>
      </c>
      <c r="D4" s="12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11" t="s">
        <v>5</v>
      </c>
      <c r="J4" s="13" t="s">
        <v>57</v>
      </c>
      <c r="K4" s="14" t="s">
        <v>18</v>
      </c>
      <c r="L4" s="2" t="s">
        <v>8</v>
      </c>
      <c r="M4" s="2" t="s">
        <v>21</v>
      </c>
      <c r="N4" s="2" t="s">
        <v>23</v>
      </c>
      <c r="O4" s="2" t="s">
        <v>27</v>
      </c>
      <c r="P4" s="2" t="s">
        <v>28</v>
      </c>
      <c r="Q4" s="2" t="s">
        <v>22</v>
      </c>
      <c r="R4" s="2" t="s">
        <v>24</v>
      </c>
      <c r="S4" s="2" t="s">
        <v>29</v>
      </c>
      <c r="T4" s="2" t="s">
        <v>30</v>
      </c>
      <c r="U4" s="2" t="s">
        <v>25</v>
      </c>
      <c r="V4" s="2" t="s">
        <v>26</v>
      </c>
      <c r="W4" s="2" t="s">
        <v>31</v>
      </c>
      <c r="X4" s="2" t="s">
        <v>32</v>
      </c>
      <c r="Y4" s="2" t="s">
        <v>9</v>
      </c>
      <c r="Z4" s="2" t="s">
        <v>21</v>
      </c>
      <c r="AA4" s="2" t="s">
        <v>23</v>
      </c>
      <c r="AB4" s="2" t="s">
        <v>27</v>
      </c>
      <c r="AC4" s="2" t="s">
        <v>28</v>
      </c>
      <c r="AD4" s="2" t="s">
        <v>22</v>
      </c>
      <c r="AE4" s="2" t="s">
        <v>24</v>
      </c>
      <c r="AF4" s="2" t="s">
        <v>29</v>
      </c>
      <c r="AG4" s="2" t="s">
        <v>30</v>
      </c>
      <c r="AH4" s="2" t="s">
        <v>25</v>
      </c>
      <c r="AI4" s="2" t="s">
        <v>26</v>
      </c>
      <c r="AJ4" s="2" t="s">
        <v>31</v>
      </c>
      <c r="AK4" s="2" t="s">
        <v>32</v>
      </c>
      <c r="AL4" s="18" t="s">
        <v>44</v>
      </c>
    </row>
    <row r="5" spans="1:39" ht="20.100000000000001" customHeight="1">
      <c r="A5" s="6">
        <v>1</v>
      </c>
      <c r="B5" s="22"/>
      <c r="C5" s="3"/>
      <c r="D5" s="4"/>
      <c r="E5" s="3"/>
      <c r="F5" s="3"/>
      <c r="G5" s="4"/>
      <c r="H5" s="4"/>
      <c r="I5" s="23" t="str">
        <f>IF(G5="","",IF(G5="NP","NP",IF(H5="NP","NP",IF(G5="DNS","DNS",MAX(G5:H5)))))</f>
        <v/>
      </c>
      <c r="J5" s="47" t="str">
        <f t="shared" ref="J5:J36" si="0">IF(G5="","",IF(D5="M",(RANK(U5,$U$5:$U$104,1)),(RANK(AH5,$AH$5:$AH$104,1))))</f>
        <v/>
      </c>
      <c r="L5" s="2">
        <f>IF($D5="M",1,0)</f>
        <v>0</v>
      </c>
      <c r="M5" s="2" t="str">
        <f>IF($I5="","",IF($D5="M",IF($G5="DNS","",IF($G5="NP",999,IF($H5="NP",999,($G5)))),""))</f>
        <v/>
      </c>
      <c r="N5" s="19" t="str">
        <f>IF(M5="","",M5+M5/1000000+$A5/1000000000)</f>
        <v/>
      </c>
      <c r="O5" s="2" t="str">
        <f>IF($G5="","",IF($D5="M",(RANK(M5,M$5:M$104,1)),""))</f>
        <v/>
      </c>
      <c r="P5" s="2" t="str">
        <f>IF($G5="","",IF($D5="M",(RANK(N5,N$5:N$104,1)),""))</f>
        <v/>
      </c>
      <c r="Q5" s="2" t="str">
        <f>IF($H5="","",IF($D5="M",IF($H5="DNS","",IF($H5="NP",999,IF($G5="NP",999,($H5)))),""))</f>
        <v/>
      </c>
      <c r="R5" s="2" t="str">
        <f>IF(Q5="","",Q5+Q5/1000000+$A5/1000000000+1E-20)</f>
        <v/>
      </c>
      <c r="S5" s="2" t="str">
        <f>IF($G5="","",IF($D5="M",(RANK(Q5,Q$5:Q$104,1)),""))</f>
        <v/>
      </c>
      <c r="T5" s="2" t="str">
        <f>IF($G5="","",IF($D5="M",(RANK(R5,R$5:R$104,1)),""))</f>
        <v/>
      </c>
      <c r="U5" s="2" t="str">
        <f>IF($I5="","",IF($D5="M",(IF($I5="NP",999,IF($I5="DNS",6666,(MAX($G5:$H5))))),""))</f>
        <v/>
      </c>
      <c r="V5" s="2" t="str">
        <f>IF($G5="","",IF($D5="M",(IF($I5="NP",999+$A5/1000000,IF($I5="DNS",6666,(MAX($G5:$H5)+MAX($G5:$H5)/1000000+MIN($G5:$H5)/1000000000+$A5/1000000000000)))),""))</f>
        <v/>
      </c>
      <c r="W5" s="2" t="str">
        <f>IF($G5="","",IF($D5="M",(RANK(U5,U$5:U$104,1)),""))</f>
        <v/>
      </c>
      <c r="X5" s="2" t="str">
        <f>IF($G5="","",IF($D5="M",(RANK(V5,V$5:V$104,1)),""))</f>
        <v/>
      </c>
      <c r="Y5" s="2">
        <f>IF($D5="Ž",1,0)</f>
        <v>0</v>
      </c>
      <c r="Z5" s="2" t="str">
        <f>IF($I5="","",IF($D5="Ž",IF($G5="DNS","",IF($G5="NP",999,IF($H5="NP",999,($G5)))),""))</f>
        <v/>
      </c>
      <c r="AA5" s="19" t="str">
        <f>IF(Z5="","",Z5+Z5/1000000+$A5/1000000000)</f>
        <v/>
      </c>
      <c r="AB5" s="2" t="str">
        <f>IF($G5="","",IF($D5="Ž",(RANK(Z5,Z$5:Z$104,1)),""))</f>
        <v/>
      </c>
      <c r="AC5" s="2" t="str">
        <f>IF($G5="","",IF($D5="Ž",(RANK(AA5,AA$5:AA$104,1)),""))</f>
        <v/>
      </c>
      <c r="AD5" s="2" t="str">
        <f>IF($H5="","",IF($D5="Ž",IF($H5="DNS","",IF($H5="NP",999,IF($G5="NP",999,($H5)))),""))</f>
        <v/>
      </c>
      <c r="AE5" s="2" t="str">
        <f>IF(AD5="","",AD5+AD5/1000000+$A5/1000000000+1E-20)</f>
        <v/>
      </c>
      <c r="AF5" s="2" t="str">
        <f>IF($G5="","",IF($D5="Ž",(RANK(AD5,AD$5:AD$104,1)),""))</f>
        <v/>
      </c>
      <c r="AG5" s="2" t="str">
        <f>IF($G5="","",IF($D5="Ž",(RANK(AE5,AE$5:AE$104,1)),""))</f>
        <v/>
      </c>
      <c r="AH5" s="2" t="str">
        <f>IF($I5="","",IF($D5="Ž",(IF($I5="NP",999,IF($I5="DNS",6666,(MAX($G5:$H5))))),""))</f>
        <v/>
      </c>
      <c r="AI5" s="2" t="str">
        <f>IF($G5="","",IF($D5="Ž",(IF($I5="NP",999+$A5/1000000,IF($I5="DNS",6666,(MAX($G5:$H5)+MAX($G5:$H5)/1000000+MIN($G5:$H5)/1000000000+$A5/1000000000000)))),""))</f>
        <v/>
      </c>
      <c r="AJ5" s="2" t="str">
        <f>IF($G5="","",IF($D5="Ž",(RANK(AH5,AH$5:AH$104,1)),""))</f>
        <v/>
      </c>
      <c r="AK5" s="2" t="str">
        <f>IF($G5="","",IF($D5="Ž",(RANK(AI5,AI$5:AI$104,1)),""))</f>
        <v/>
      </c>
      <c r="AL5" s="15" t="s">
        <v>49</v>
      </c>
      <c r="AM5" s="18" t="s">
        <v>62</v>
      </c>
    </row>
    <row r="6" spans="1:39" ht="20.100000000000001" customHeight="1">
      <c r="A6" s="6">
        <v>2</v>
      </c>
      <c r="B6" s="21"/>
      <c r="C6" s="5"/>
      <c r="D6" s="6"/>
      <c r="E6" s="5"/>
      <c r="F6" s="5"/>
      <c r="G6" s="6"/>
      <c r="H6" s="6"/>
      <c r="I6" s="23" t="str">
        <f t="shared" ref="I6:I69" si="1">IF(G6="","",IF(G6="NP","NP",IF(H6="NP","NP",IF(G6="DNS","DNS",MAX(G6:H6)))))</f>
        <v/>
      </c>
      <c r="J6" s="48" t="str">
        <f t="shared" si="0"/>
        <v/>
      </c>
      <c r="L6" s="2">
        <f t="shared" ref="L6:L69" si="2">IF($D6="M",1,0)</f>
        <v>0</v>
      </c>
      <c r="M6" s="2" t="str">
        <f t="shared" ref="M6:M69" si="3">IF($I6="","",IF($D6="M",IF($G6="DNS","",IF($G6="NP",999,IF($H6="NP",999,($G6)))),""))</f>
        <v/>
      </c>
      <c r="N6" s="19" t="str">
        <f t="shared" ref="N6:N69" si="4">IF(M6="","",M6+M6/1000000+$A6/1000000000)</f>
        <v/>
      </c>
      <c r="O6" s="2" t="str">
        <f t="shared" ref="O6:O69" si="5">IF($G6="","",IF($D6="M",(RANK(M6,M$5:M$104,1)),""))</f>
        <v/>
      </c>
      <c r="P6" s="2" t="str">
        <f t="shared" ref="P6:P69" si="6">IF($G6="","",IF($D6="M",(RANK(N6,N$5:N$104,1)),""))</f>
        <v/>
      </c>
      <c r="Q6" s="2" t="str">
        <f t="shared" ref="Q6:Q69" si="7">IF($H6="","",IF($D6="M",IF($H6="DNS","",IF($H6="NP",999,IF($G6="NP",999,($H6)))),""))</f>
        <v/>
      </c>
      <c r="R6" s="2" t="str">
        <f t="shared" ref="R6:R69" si="8">IF(Q6="","",Q6+Q6/1000000+$A6/1000000000+1E-20)</f>
        <v/>
      </c>
      <c r="S6" s="2" t="str">
        <f t="shared" ref="S6:S69" si="9">IF($G6="","",IF($D6="M",(RANK(Q6,Q$5:Q$104,1)),""))</f>
        <v/>
      </c>
      <c r="T6" s="2" t="str">
        <f t="shared" ref="T6:T69" si="10">IF($G6="","",IF($D6="M",(RANK(R6,R$5:R$104,1)),""))</f>
        <v/>
      </c>
      <c r="U6" s="2" t="str">
        <f t="shared" ref="U6:U69" si="11">IF($I6="","",IF($D6="M",(IF($I6="NP",999,IF($I6="DNS",6666,(MAX($G6:$H6))))),""))</f>
        <v/>
      </c>
      <c r="V6" s="2" t="str">
        <f t="shared" ref="V6:V69" si="12">IF($G6="","",IF($D6="M",(IF($I6="NP",999+$A6/1000000,IF($I6="DNS",6666,(MAX($G6:$H6)+MAX($G6:$H6)/1000000+MIN($G6:$H6)/1000000000+$A6/1000000000000)))),""))</f>
        <v/>
      </c>
      <c r="W6" s="2" t="str">
        <f t="shared" ref="W6:W69" si="13">IF($G6="","",IF($D6="M",(RANK(U6,U$5:U$104,1)),""))</f>
        <v/>
      </c>
      <c r="X6" s="2" t="str">
        <f t="shared" ref="X6:X69" si="14">IF($G6="","",IF($D6="M",(RANK(V6,V$5:V$104,1)),""))</f>
        <v/>
      </c>
      <c r="Y6" s="2">
        <f t="shared" ref="Y6:Y69" si="15">IF($D6="Ž",1,0)</f>
        <v>0</v>
      </c>
      <c r="Z6" s="2" t="str">
        <f t="shared" ref="Z6:Z69" si="16">IF($I6="","",IF($D6="Ž",IF($G6="DNS","",IF($G6="NP",999,IF($H6="NP",999,($G6)))),""))</f>
        <v/>
      </c>
      <c r="AA6" s="19" t="str">
        <f t="shared" ref="AA6:AA69" si="17">IF(Z6="","",Z6+Z6/1000000+$A6/1000000000)</f>
        <v/>
      </c>
      <c r="AB6" s="2" t="str">
        <f t="shared" ref="AB6:AB69" si="18">IF($G6="","",IF($D6="Ž",(RANK(Z6,Z$5:Z$104,1)),""))</f>
        <v/>
      </c>
      <c r="AC6" s="2" t="str">
        <f t="shared" ref="AC6:AC69" si="19">IF($G6="","",IF($D6="Ž",(RANK(AA6,AA$5:AA$104,1)),""))</f>
        <v/>
      </c>
      <c r="AD6" s="2" t="str">
        <f t="shared" ref="AD6:AD69" si="20">IF($H6="","",IF($D6="Ž",IF($H6="DNS","",IF($H6="NP",999,IF($G6="NP",999,($H6)))),""))</f>
        <v/>
      </c>
      <c r="AE6" s="2" t="str">
        <f t="shared" ref="AE6:AE69" si="21">IF(AD6="","",AD6+AD6/1000000+$A6/1000000000+1E-20)</f>
        <v/>
      </c>
      <c r="AF6" s="2" t="str">
        <f t="shared" ref="AF6:AF69" si="22">IF($G6="","",IF($D6="Ž",(RANK(AD6,AD$5:AD$104,1)),""))</f>
        <v/>
      </c>
      <c r="AG6" s="2" t="str">
        <f t="shared" ref="AG6:AG69" si="23">IF($G6="","",IF($D6="Ž",(RANK(AE6,AE$5:AE$104,1)),""))</f>
        <v/>
      </c>
      <c r="AH6" s="2" t="str">
        <f t="shared" ref="AH6:AH69" si="24">IF($I6="","",IF($D6="Ž",(IF($I6="NP",999,IF($I6="DNS",6666,(MAX($G6:$H6))))),""))</f>
        <v/>
      </c>
      <c r="AI6" s="2" t="str">
        <f t="shared" ref="AI6:AI69" si="25">IF($G6="","",IF($D6="Ž",(IF($I6="NP",999+$A6/1000000,IF($I6="DNS",6666,(MAX($G6:$H6)+MAX($G6:$H6)/1000000+MIN($G6:$H6)/1000000000+$A6/1000000000000)))),""))</f>
        <v/>
      </c>
      <c r="AJ6" s="2" t="str">
        <f t="shared" ref="AJ6:AJ69" si="26">IF($G6="","",IF($D6="Ž",(RANK(AH6,AH$5:AH$104,1)),""))</f>
        <v/>
      </c>
      <c r="AK6" s="2" t="str">
        <f t="shared" ref="AK6:AK69" si="27">IF($G6="","",IF($D6="Ž",(RANK(AI6,AI$5:AI$104,1)),""))</f>
        <v/>
      </c>
      <c r="AL6" s="15" t="s">
        <v>1</v>
      </c>
      <c r="AM6" s="18" t="s">
        <v>42</v>
      </c>
    </row>
    <row r="7" spans="1:39" ht="20.100000000000001" customHeight="1">
      <c r="A7" s="6">
        <v>3</v>
      </c>
      <c r="B7" s="21"/>
      <c r="C7" s="5"/>
      <c r="D7" s="6"/>
      <c r="E7" s="5"/>
      <c r="F7" s="5"/>
      <c r="G7" s="6"/>
      <c r="H7" s="6"/>
      <c r="I7" s="23" t="str">
        <f t="shared" si="1"/>
        <v/>
      </c>
      <c r="J7" s="48" t="str">
        <f t="shared" si="0"/>
        <v/>
      </c>
      <c r="L7" s="2">
        <f t="shared" si="2"/>
        <v>0</v>
      </c>
      <c r="M7" s="2" t="str">
        <f t="shared" si="3"/>
        <v/>
      </c>
      <c r="N7" s="19" t="str">
        <f t="shared" si="4"/>
        <v/>
      </c>
      <c r="O7" s="2" t="str">
        <f t="shared" si="5"/>
        <v/>
      </c>
      <c r="P7" s="2" t="str">
        <f t="shared" si="6"/>
        <v/>
      </c>
      <c r="Q7" s="2" t="str">
        <f t="shared" si="7"/>
        <v/>
      </c>
      <c r="R7" s="2" t="str">
        <f t="shared" si="8"/>
        <v/>
      </c>
      <c r="S7" s="2" t="str">
        <f t="shared" si="9"/>
        <v/>
      </c>
      <c r="T7" s="2" t="str">
        <f t="shared" si="10"/>
        <v/>
      </c>
      <c r="U7" s="2" t="str">
        <f t="shared" si="11"/>
        <v/>
      </c>
      <c r="V7" s="2" t="str">
        <f t="shared" si="12"/>
        <v/>
      </c>
      <c r="W7" s="2" t="str">
        <f t="shared" si="13"/>
        <v/>
      </c>
      <c r="X7" s="2" t="str">
        <f t="shared" si="14"/>
        <v/>
      </c>
      <c r="Y7" s="2">
        <f t="shared" si="15"/>
        <v>0</v>
      </c>
      <c r="Z7" s="2" t="str">
        <f t="shared" si="16"/>
        <v/>
      </c>
      <c r="AA7" s="19" t="str">
        <f t="shared" si="17"/>
        <v/>
      </c>
      <c r="AB7" s="2" t="str">
        <f t="shared" si="18"/>
        <v/>
      </c>
      <c r="AC7" s="2" t="str">
        <f t="shared" si="19"/>
        <v/>
      </c>
      <c r="AD7" s="2" t="str">
        <f t="shared" si="20"/>
        <v/>
      </c>
      <c r="AE7" s="2" t="str">
        <f t="shared" si="21"/>
        <v/>
      </c>
      <c r="AF7" s="2" t="str">
        <f t="shared" si="22"/>
        <v/>
      </c>
      <c r="AG7" s="2" t="str">
        <f t="shared" si="23"/>
        <v/>
      </c>
      <c r="AH7" s="2" t="str">
        <f t="shared" si="24"/>
        <v/>
      </c>
      <c r="AI7" s="2" t="str">
        <f t="shared" si="25"/>
        <v/>
      </c>
      <c r="AJ7" s="2" t="str">
        <f t="shared" si="26"/>
        <v/>
      </c>
      <c r="AK7" s="2" t="str">
        <f t="shared" si="27"/>
        <v/>
      </c>
      <c r="AL7" s="15" t="s">
        <v>6</v>
      </c>
      <c r="AM7" s="18" t="s">
        <v>43</v>
      </c>
    </row>
    <row r="8" spans="1:39" ht="20.100000000000001" customHeight="1">
      <c r="A8" s="6">
        <v>4</v>
      </c>
      <c r="B8" s="21"/>
      <c r="C8" s="5"/>
      <c r="D8" s="6"/>
      <c r="E8" s="5"/>
      <c r="F8" s="5"/>
      <c r="G8" s="6"/>
      <c r="H8" s="6"/>
      <c r="I8" s="23" t="str">
        <f t="shared" si="1"/>
        <v/>
      </c>
      <c r="J8" s="48" t="str">
        <f t="shared" si="0"/>
        <v/>
      </c>
      <c r="L8" s="2">
        <f t="shared" si="2"/>
        <v>0</v>
      </c>
      <c r="M8" s="2" t="str">
        <f t="shared" si="3"/>
        <v/>
      </c>
      <c r="N8" s="19" t="str">
        <f t="shared" si="4"/>
        <v/>
      </c>
      <c r="O8" s="2" t="str">
        <f t="shared" si="5"/>
        <v/>
      </c>
      <c r="P8" s="2" t="str">
        <f t="shared" si="6"/>
        <v/>
      </c>
      <c r="Q8" s="2" t="str">
        <f t="shared" si="7"/>
        <v/>
      </c>
      <c r="R8" s="2" t="str">
        <f t="shared" si="8"/>
        <v/>
      </c>
      <c r="S8" s="2" t="str">
        <f t="shared" si="9"/>
        <v/>
      </c>
      <c r="T8" s="2" t="str">
        <f t="shared" si="10"/>
        <v/>
      </c>
      <c r="U8" s="2" t="str">
        <f t="shared" si="11"/>
        <v/>
      </c>
      <c r="V8" s="2" t="str">
        <f t="shared" si="12"/>
        <v/>
      </c>
      <c r="W8" s="2" t="str">
        <f t="shared" si="13"/>
        <v/>
      </c>
      <c r="X8" s="2" t="str">
        <f t="shared" si="14"/>
        <v/>
      </c>
      <c r="Y8" s="2">
        <f t="shared" si="15"/>
        <v>0</v>
      </c>
      <c r="Z8" s="2" t="str">
        <f t="shared" si="16"/>
        <v/>
      </c>
      <c r="AA8" s="19" t="str">
        <f t="shared" si="17"/>
        <v/>
      </c>
      <c r="AB8" s="2" t="str">
        <f t="shared" si="18"/>
        <v/>
      </c>
      <c r="AC8" s="2" t="str">
        <f t="shared" si="19"/>
        <v/>
      </c>
      <c r="AD8" s="2" t="str">
        <f t="shared" si="20"/>
        <v/>
      </c>
      <c r="AE8" s="2" t="str">
        <f t="shared" si="21"/>
        <v/>
      </c>
      <c r="AF8" s="2" t="str">
        <f t="shared" si="22"/>
        <v/>
      </c>
      <c r="AG8" s="2" t="str">
        <f t="shared" si="23"/>
        <v/>
      </c>
      <c r="AH8" s="2" t="str">
        <f t="shared" si="24"/>
        <v/>
      </c>
      <c r="AI8" s="2" t="str">
        <f t="shared" si="25"/>
        <v/>
      </c>
      <c r="AJ8" s="2" t="str">
        <f t="shared" si="26"/>
        <v/>
      </c>
      <c r="AK8" s="2" t="str">
        <f t="shared" si="27"/>
        <v/>
      </c>
      <c r="AL8" s="15" t="s">
        <v>51</v>
      </c>
      <c r="AM8" s="18" t="s">
        <v>58</v>
      </c>
    </row>
    <row r="9" spans="1:39" ht="20.100000000000001" customHeight="1">
      <c r="A9" s="6">
        <v>5</v>
      </c>
      <c r="B9" s="21"/>
      <c r="C9" s="5"/>
      <c r="D9" s="6"/>
      <c r="E9" s="5"/>
      <c r="F9" s="5"/>
      <c r="G9" s="6"/>
      <c r="H9" s="6"/>
      <c r="I9" s="23" t="str">
        <f t="shared" si="1"/>
        <v/>
      </c>
      <c r="J9" s="48" t="str">
        <f t="shared" si="0"/>
        <v/>
      </c>
      <c r="L9" s="2">
        <f t="shared" si="2"/>
        <v>0</v>
      </c>
      <c r="M9" s="2" t="str">
        <f t="shared" si="3"/>
        <v/>
      </c>
      <c r="N9" s="19" t="str">
        <f t="shared" si="4"/>
        <v/>
      </c>
      <c r="O9" s="2" t="str">
        <f t="shared" si="5"/>
        <v/>
      </c>
      <c r="P9" s="2" t="str">
        <f t="shared" si="6"/>
        <v/>
      </c>
      <c r="Q9" s="2" t="str">
        <f t="shared" si="7"/>
        <v/>
      </c>
      <c r="R9" s="2" t="str">
        <f t="shared" si="8"/>
        <v/>
      </c>
      <c r="S9" s="2" t="str">
        <f t="shared" si="9"/>
        <v/>
      </c>
      <c r="T9" s="2" t="str">
        <f t="shared" si="10"/>
        <v/>
      </c>
      <c r="U9" s="2" t="str">
        <f t="shared" si="11"/>
        <v/>
      </c>
      <c r="V9" s="2" t="str">
        <f t="shared" si="12"/>
        <v/>
      </c>
      <c r="W9" s="2" t="str">
        <f t="shared" si="13"/>
        <v/>
      </c>
      <c r="X9" s="2" t="str">
        <f t="shared" si="14"/>
        <v/>
      </c>
      <c r="Y9" s="2">
        <f t="shared" si="15"/>
        <v>0</v>
      </c>
      <c r="Z9" s="2" t="str">
        <f t="shared" si="16"/>
        <v/>
      </c>
      <c r="AA9" s="19" t="str">
        <f t="shared" si="17"/>
        <v/>
      </c>
      <c r="AB9" s="2" t="str">
        <f t="shared" si="18"/>
        <v/>
      </c>
      <c r="AC9" s="2" t="str">
        <f t="shared" si="19"/>
        <v/>
      </c>
      <c r="AD9" s="2" t="str">
        <f t="shared" si="20"/>
        <v/>
      </c>
      <c r="AE9" s="2" t="str">
        <f t="shared" si="21"/>
        <v/>
      </c>
      <c r="AF9" s="2" t="str">
        <f t="shared" si="22"/>
        <v/>
      </c>
      <c r="AG9" s="2" t="str">
        <f t="shared" si="23"/>
        <v/>
      </c>
      <c r="AH9" s="2" t="str">
        <f t="shared" si="24"/>
        <v/>
      </c>
      <c r="AI9" s="2" t="str">
        <f t="shared" si="25"/>
        <v/>
      </c>
      <c r="AJ9" s="2" t="str">
        <f t="shared" si="26"/>
        <v/>
      </c>
      <c r="AK9" s="2" t="str">
        <f t="shared" si="27"/>
        <v/>
      </c>
      <c r="AL9" s="15" t="s">
        <v>16</v>
      </c>
      <c r="AM9" s="18" t="s">
        <v>59</v>
      </c>
    </row>
    <row r="10" spans="1:39" ht="20.100000000000001" customHeight="1">
      <c r="A10" s="6">
        <v>6</v>
      </c>
      <c r="B10" s="21"/>
      <c r="C10" s="5"/>
      <c r="D10" s="6"/>
      <c r="E10" s="5"/>
      <c r="F10" s="5"/>
      <c r="G10" s="6"/>
      <c r="H10" s="6"/>
      <c r="I10" s="23" t="str">
        <f t="shared" si="1"/>
        <v/>
      </c>
      <c r="J10" s="48" t="str">
        <f t="shared" si="0"/>
        <v/>
      </c>
      <c r="L10" s="2">
        <f t="shared" si="2"/>
        <v>0</v>
      </c>
      <c r="M10" s="2" t="str">
        <f t="shared" si="3"/>
        <v/>
      </c>
      <c r="N10" s="19" t="str">
        <f t="shared" si="4"/>
        <v/>
      </c>
      <c r="O10" s="2" t="str">
        <f t="shared" si="5"/>
        <v/>
      </c>
      <c r="P10" s="2" t="str">
        <f t="shared" si="6"/>
        <v/>
      </c>
      <c r="Q10" s="2" t="str">
        <f t="shared" si="7"/>
        <v/>
      </c>
      <c r="R10" s="2" t="str">
        <f t="shared" si="8"/>
        <v/>
      </c>
      <c r="S10" s="2" t="str">
        <f t="shared" si="9"/>
        <v/>
      </c>
      <c r="T10" s="2" t="str">
        <f t="shared" si="10"/>
        <v/>
      </c>
      <c r="U10" s="2" t="str">
        <f t="shared" si="11"/>
        <v/>
      </c>
      <c r="V10" s="2" t="str">
        <f t="shared" si="12"/>
        <v/>
      </c>
      <c r="W10" s="2" t="str">
        <f t="shared" si="13"/>
        <v/>
      </c>
      <c r="X10" s="2" t="str">
        <f t="shared" si="14"/>
        <v/>
      </c>
      <c r="Y10" s="2">
        <f t="shared" si="15"/>
        <v>0</v>
      </c>
      <c r="Z10" s="2" t="str">
        <f t="shared" si="16"/>
        <v/>
      </c>
      <c r="AA10" s="19" t="str">
        <f t="shared" si="17"/>
        <v/>
      </c>
      <c r="AB10" s="2" t="str">
        <f t="shared" si="18"/>
        <v/>
      </c>
      <c r="AC10" s="2" t="str">
        <f t="shared" si="19"/>
        <v/>
      </c>
      <c r="AD10" s="2" t="str">
        <f t="shared" si="20"/>
        <v/>
      </c>
      <c r="AE10" s="2" t="str">
        <f t="shared" si="21"/>
        <v/>
      </c>
      <c r="AF10" s="2" t="str">
        <f t="shared" si="22"/>
        <v/>
      </c>
      <c r="AG10" s="2" t="str">
        <f t="shared" si="23"/>
        <v/>
      </c>
      <c r="AH10" s="2" t="str">
        <f t="shared" si="24"/>
        <v/>
      </c>
      <c r="AI10" s="2" t="str">
        <f t="shared" si="25"/>
        <v/>
      </c>
      <c r="AJ10" s="2" t="str">
        <f t="shared" si="26"/>
        <v/>
      </c>
      <c r="AK10" s="2" t="str">
        <f t="shared" si="27"/>
        <v/>
      </c>
      <c r="AL10" s="15" t="s">
        <v>17</v>
      </c>
      <c r="AM10" s="18" t="s">
        <v>59</v>
      </c>
    </row>
    <row r="11" spans="1:39" ht="20.100000000000001" customHeight="1">
      <c r="A11" s="6">
        <v>7</v>
      </c>
      <c r="B11" s="21"/>
      <c r="C11" s="5"/>
      <c r="D11" s="6"/>
      <c r="E11" s="5"/>
      <c r="F11" s="5"/>
      <c r="G11" s="6"/>
      <c r="H11" s="6"/>
      <c r="I11" s="23" t="str">
        <f t="shared" si="1"/>
        <v/>
      </c>
      <c r="J11" s="48" t="str">
        <f t="shared" si="0"/>
        <v/>
      </c>
      <c r="L11" s="2">
        <f t="shared" si="2"/>
        <v>0</v>
      </c>
      <c r="M11" s="2" t="str">
        <f t="shared" si="3"/>
        <v/>
      </c>
      <c r="N11" s="19" t="str">
        <f t="shared" si="4"/>
        <v/>
      </c>
      <c r="O11" s="2" t="str">
        <f t="shared" si="5"/>
        <v/>
      </c>
      <c r="P11" s="2" t="str">
        <f t="shared" si="6"/>
        <v/>
      </c>
      <c r="Q11" s="2" t="str">
        <f t="shared" si="7"/>
        <v/>
      </c>
      <c r="R11" s="2" t="str">
        <f t="shared" si="8"/>
        <v/>
      </c>
      <c r="S11" s="2" t="str">
        <f t="shared" si="9"/>
        <v/>
      </c>
      <c r="T11" s="2" t="str">
        <f t="shared" si="10"/>
        <v/>
      </c>
      <c r="U11" s="2" t="str">
        <f t="shared" si="11"/>
        <v/>
      </c>
      <c r="V11" s="2" t="str">
        <f t="shared" si="12"/>
        <v/>
      </c>
      <c r="W11" s="2" t="str">
        <f t="shared" si="13"/>
        <v/>
      </c>
      <c r="X11" s="2" t="str">
        <f t="shared" si="14"/>
        <v/>
      </c>
      <c r="Y11" s="2">
        <f t="shared" si="15"/>
        <v>0</v>
      </c>
      <c r="Z11" s="2" t="str">
        <f t="shared" si="16"/>
        <v/>
      </c>
      <c r="AA11" s="19" t="str">
        <f t="shared" si="17"/>
        <v/>
      </c>
      <c r="AB11" s="2" t="str">
        <f t="shared" si="18"/>
        <v/>
      </c>
      <c r="AC11" s="2" t="str">
        <f t="shared" si="19"/>
        <v/>
      </c>
      <c r="AD11" s="2" t="str">
        <f t="shared" si="20"/>
        <v/>
      </c>
      <c r="AE11" s="2" t="str">
        <f t="shared" si="21"/>
        <v/>
      </c>
      <c r="AF11" s="2" t="str">
        <f t="shared" si="22"/>
        <v/>
      </c>
      <c r="AG11" s="2" t="str">
        <f t="shared" si="23"/>
        <v/>
      </c>
      <c r="AH11" s="2" t="str">
        <f t="shared" si="24"/>
        <v/>
      </c>
      <c r="AI11" s="2" t="str">
        <f t="shared" si="25"/>
        <v/>
      </c>
      <c r="AJ11" s="2" t="str">
        <f t="shared" si="26"/>
        <v/>
      </c>
      <c r="AK11" s="2" t="str">
        <f t="shared" si="27"/>
        <v/>
      </c>
      <c r="AL11" s="15" t="s">
        <v>19</v>
      </c>
      <c r="AM11" s="20" t="s">
        <v>86</v>
      </c>
    </row>
    <row r="12" spans="1:39" ht="20.100000000000001" customHeight="1">
      <c r="A12" s="6">
        <v>8</v>
      </c>
      <c r="B12" s="21"/>
      <c r="C12" s="5"/>
      <c r="D12" s="6"/>
      <c r="E12" s="5"/>
      <c r="F12" s="5"/>
      <c r="G12" s="6"/>
      <c r="H12" s="6"/>
      <c r="I12" s="23" t="str">
        <f t="shared" si="1"/>
        <v/>
      </c>
      <c r="J12" s="48" t="str">
        <f t="shared" si="0"/>
        <v/>
      </c>
      <c r="L12" s="2">
        <f t="shared" si="2"/>
        <v>0</v>
      </c>
      <c r="M12" s="2" t="str">
        <f t="shared" si="3"/>
        <v/>
      </c>
      <c r="N12" s="19" t="str">
        <f t="shared" si="4"/>
        <v/>
      </c>
      <c r="O12" s="2" t="str">
        <f t="shared" si="5"/>
        <v/>
      </c>
      <c r="P12" s="2" t="str">
        <f t="shared" si="6"/>
        <v/>
      </c>
      <c r="Q12" s="2" t="str">
        <f t="shared" si="7"/>
        <v/>
      </c>
      <c r="R12" s="2" t="str">
        <f t="shared" si="8"/>
        <v/>
      </c>
      <c r="S12" s="2" t="str">
        <f t="shared" si="9"/>
        <v/>
      </c>
      <c r="T12" s="2" t="str">
        <f t="shared" si="10"/>
        <v/>
      </c>
      <c r="U12" s="2" t="str">
        <f t="shared" si="11"/>
        <v/>
      </c>
      <c r="V12" s="2" t="str">
        <f t="shared" si="12"/>
        <v/>
      </c>
      <c r="W12" s="2" t="str">
        <f t="shared" si="13"/>
        <v/>
      </c>
      <c r="X12" s="2" t="str">
        <f t="shared" si="14"/>
        <v/>
      </c>
      <c r="Y12" s="2">
        <f t="shared" si="15"/>
        <v>0</v>
      </c>
      <c r="Z12" s="2" t="str">
        <f t="shared" si="16"/>
        <v/>
      </c>
      <c r="AA12" s="19" t="str">
        <f t="shared" si="17"/>
        <v/>
      </c>
      <c r="AB12" s="2" t="str">
        <f t="shared" si="18"/>
        <v/>
      </c>
      <c r="AC12" s="2" t="str">
        <f t="shared" si="19"/>
        <v/>
      </c>
      <c r="AD12" s="2" t="str">
        <f t="shared" si="20"/>
        <v/>
      </c>
      <c r="AE12" s="2" t="str">
        <f t="shared" si="21"/>
        <v/>
      </c>
      <c r="AF12" s="2" t="str">
        <f t="shared" si="22"/>
        <v/>
      </c>
      <c r="AG12" s="2" t="str">
        <f t="shared" si="23"/>
        <v/>
      </c>
      <c r="AH12" s="2" t="str">
        <f t="shared" si="24"/>
        <v/>
      </c>
      <c r="AI12" s="2" t="str">
        <f t="shared" si="25"/>
        <v/>
      </c>
      <c r="AJ12" s="2" t="str">
        <f t="shared" si="26"/>
        <v/>
      </c>
      <c r="AK12" s="2" t="str">
        <f t="shared" si="27"/>
        <v/>
      </c>
      <c r="AL12" s="15" t="s">
        <v>20</v>
      </c>
      <c r="AM12" s="20" t="s">
        <v>87</v>
      </c>
    </row>
    <row r="13" spans="1:39" ht="20.100000000000001" customHeight="1">
      <c r="A13" s="6">
        <v>9</v>
      </c>
      <c r="B13" s="21"/>
      <c r="C13" s="5"/>
      <c r="D13" s="6"/>
      <c r="E13" s="5"/>
      <c r="F13" s="5"/>
      <c r="G13" s="6"/>
      <c r="H13" s="6"/>
      <c r="I13" s="23" t="str">
        <f t="shared" si="1"/>
        <v/>
      </c>
      <c r="J13" s="48" t="str">
        <f t="shared" si="0"/>
        <v/>
      </c>
      <c r="L13" s="2">
        <f t="shared" si="2"/>
        <v>0</v>
      </c>
      <c r="M13" s="2" t="str">
        <f t="shared" si="3"/>
        <v/>
      </c>
      <c r="N13" s="19" t="str">
        <f t="shared" si="4"/>
        <v/>
      </c>
      <c r="O13" s="2" t="str">
        <f t="shared" si="5"/>
        <v/>
      </c>
      <c r="P13" s="2" t="str">
        <f t="shared" si="6"/>
        <v/>
      </c>
      <c r="Q13" s="2" t="str">
        <f t="shared" si="7"/>
        <v/>
      </c>
      <c r="R13" s="2" t="str">
        <f t="shared" si="8"/>
        <v/>
      </c>
      <c r="S13" s="2" t="str">
        <f t="shared" si="9"/>
        <v/>
      </c>
      <c r="T13" s="2" t="str">
        <f t="shared" si="10"/>
        <v/>
      </c>
      <c r="U13" s="2" t="str">
        <f t="shared" si="11"/>
        <v/>
      </c>
      <c r="V13" s="2" t="str">
        <f t="shared" si="12"/>
        <v/>
      </c>
      <c r="W13" s="2" t="str">
        <f t="shared" si="13"/>
        <v/>
      </c>
      <c r="X13" s="2" t="str">
        <f t="shared" si="14"/>
        <v/>
      </c>
      <c r="Y13" s="2">
        <f t="shared" si="15"/>
        <v>0</v>
      </c>
      <c r="Z13" s="2" t="str">
        <f t="shared" si="16"/>
        <v/>
      </c>
      <c r="AA13" s="19" t="str">
        <f t="shared" si="17"/>
        <v/>
      </c>
      <c r="AB13" s="2" t="str">
        <f t="shared" si="18"/>
        <v/>
      </c>
      <c r="AC13" s="2" t="str">
        <f t="shared" si="19"/>
        <v/>
      </c>
      <c r="AD13" s="2" t="str">
        <f t="shared" si="20"/>
        <v/>
      </c>
      <c r="AE13" s="2" t="str">
        <f t="shared" si="21"/>
        <v/>
      </c>
      <c r="AF13" s="2" t="str">
        <f t="shared" si="22"/>
        <v/>
      </c>
      <c r="AG13" s="2" t="str">
        <f t="shared" si="23"/>
        <v/>
      </c>
      <c r="AH13" s="2" t="str">
        <f t="shared" si="24"/>
        <v/>
      </c>
      <c r="AI13" s="2" t="str">
        <f t="shared" si="25"/>
        <v/>
      </c>
      <c r="AJ13" s="2" t="str">
        <f t="shared" si="26"/>
        <v/>
      </c>
      <c r="AK13" s="2" t="str">
        <f t="shared" si="27"/>
        <v/>
      </c>
    </row>
    <row r="14" spans="1:39" ht="20.100000000000001" customHeight="1">
      <c r="A14" s="6">
        <v>10</v>
      </c>
      <c r="B14" s="21"/>
      <c r="C14" s="5"/>
      <c r="D14" s="6"/>
      <c r="E14" s="5"/>
      <c r="F14" s="5"/>
      <c r="G14" s="6"/>
      <c r="H14" s="6"/>
      <c r="I14" s="23" t="str">
        <f t="shared" si="1"/>
        <v/>
      </c>
      <c r="J14" s="48" t="str">
        <f t="shared" si="0"/>
        <v/>
      </c>
      <c r="L14" s="2">
        <f t="shared" si="2"/>
        <v>0</v>
      </c>
      <c r="M14" s="2" t="str">
        <f t="shared" si="3"/>
        <v/>
      </c>
      <c r="N14" s="19" t="str">
        <f t="shared" si="4"/>
        <v/>
      </c>
      <c r="O14" s="2" t="str">
        <f t="shared" si="5"/>
        <v/>
      </c>
      <c r="P14" s="2" t="str">
        <f t="shared" si="6"/>
        <v/>
      </c>
      <c r="Q14" s="2" t="str">
        <f t="shared" si="7"/>
        <v/>
      </c>
      <c r="R14" s="2" t="str">
        <f t="shared" si="8"/>
        <v/>
      </c>
      <c r="S14" s="2" t="str">
        <f t="shared" si="9"/>
        <v/>
      </c>
      <c r="T14" s="2" t="str">
        <f t="shared" si="10"/>
        <v/>
      </c>
      <c r="U14" s="2" t="str">
        <f t="shared" si="11"/>
        <v/>
      </c>
      <c r="V14" s="2" t="str">
        <f t="shared" si="12"/>
        <v/>
      </c>
      <c r="W14" s="2" t="str">
        <f t="shared" si="13"/>
        <v/>
      </c>
      <c r="X14" s="2" t="str">
        <f t="shared" si="14"/>
        <v/>
      </c>
      <c r="Y14" s="2">
        <f t="shared" si="15"/>
        <v>0</v>
      </c>
      <c r="Z14" s="2" t="str">
        <f t="shared" si="16"/>
        <v/>
      </c>
      <c r="AA14" s="19" t="str">
        <f t="shared" si="17"/>
        <v/>
      </c>
      <c r="AB14" s="2" t="str">
        <f t="shared" si="18"/>
        <v/>
      </c>
      <c r="AC14" s="2" t="str">
        <f t="shared" si="19"/>
        <v/>
      </c>
      <c r="AD14" s="2" t="str">
        <f t="shared" si="20"/>
        <v/>
      </c>
      <c r="AE14" s="2" t="str">
        <f t="shared" si="21"/>
        <v/>
      </c>
      <c r="AF14" s="2" t="str">
        <f t="shared" si="22"/>
        <v/>
      </c>
      <c r="AG14" s="2" t="str">
        <f t="shared" si="23"/>
        <v/>
      </c>
      <c r="AH14" s="2" t="str">
        <f t="shared" si="24"/>
        <v/>
      </c>
      <c r="AI14" s="2" t="str">
        <f t="shared" si="25"/>
        <v/>
      </c>
      <c r="AJ14" s="2" t="str">
        <f t="shared" si="26"/>
        <v/>
      </c>
      <c r="AK14" s="2" t="str">
        <f t="shared" si="27"/>
        <v/>
      </c>
      <c r="AM14" s="15" t="s">
        <v>47</v>
      </c>
    </row>
    <row r="15" spans="1:39" ht="20.100000000000001" customHeight="1">
      <c r="A15" s="6">
        <v>11</v>
      </c>
      <c r="B15" s="21"/>
      <c r="C15" s="5"/>
      <c r="D15" s="6"/>
      <c r="E15" s="5"/>
      <c r="F15" s="5"/>
      <c r="G15" s="6"/>
      <c r="H15" s="6"/>
      <c r="I15" s="23" t="str">
        <f t="shared" si="1"/>
        <v/>
      </c>
      <c r="J15" s="48" t="str">
        <f t="shared" si="0"/>
        <v/>
      </c>
      <c r="L15" s="2">
        <f t="shared" si="2"/>
        <v>0</v>
      </c>
      <c r="M15" s="2" t="str">
        <f t="shared" si="3"/>
        <v/>
      </c>
      <c r="N15" s="19" t="str">
        <f t="shared" si="4"/>
        <v/>
      </c>
      <c r="O15" s="2" t="str">
        <f t="shared" si="5"/>
        <v/>
      </c>
      <c r="P15" s="2" t="str">
        <f t="shared" si="6"/>
        <v/>
      </c>
      <c r="Q15" s="2" t="str">
        <f t="shared" si="7"/>
        <v/>
      </c>
      <c r="R15" s="2" t="str">
        <f t="shared" si="8"/>
        <v/>
      </c>
      <c r="S15" s="2" t="str">
        <f t="shared" si="9"/>
        <v/>
      </c>
      <c r="T15" s="2" t="str">
        <f t="shared" si="10"/>
        <v/>
      </c>
      <c r="U15" s="2" t="str">
        <f t="shared" si="11"/>
        <v/>
      </c>
      <c r="V15" s="2" t="str">
        <f t="shared" si="12"/>
        <v/>
      </c>
      <c r="W15" s="2" t="str">
        <f t="shared" si="13"/>
        <v/>
      </c>
      <c r="X15" s="2" t="str">
        <f t="shared" si="14"/>
        <v/>
      </c>
      <c r="Y15" s="2">
        <f t="shared" si="15"/>
        <v>0</v>
      </c>
      <c r="Z15" s="2" t="str">
        <f t="shared" si="16"/>
        <v/>
      </c>
      <c r="AA15" s="19" t="str">
        <f t="shared" si="17"/>
        <v/>
      </c>
      <c r="AB15" s="2" t="str">
        <f t="shared" si="18"/>
        <v/>
      </c>
      <c r="AC15" s="2" t="str">
        <f t="shared" si="19"/>
        <v/>
      </c>
      <c r="AD15" s="2" t="str">
        <f t="shared" si="20"/>
        <v/>
      </c>
      <c r="AE15" s="2" t="str">
        <f t="shared" si="21"/>
        <v/>
      </c>
      <c r="AF15" s="2" t="str">
        <f t="shared" si="22"/>
        <v/>
      </c>
      <c r="AG15" s="2" t="str">
        <f t="shared" si="23"/>
        <v/>
      </c>
      <c r="AH15" s="2" t="str">
        <f t="shared" si="24"/>
        <v/>
      </c>
      <c r="AI15" s="2" t="str">
        <f t="shared" si="25"/>
        <v/>
      </c>
      <c r="AJ15" s="2" t="str">
        <f t="shared" si="26"/>
        <v/>
      </c>
      <c r="AK15" s="2" t="str">
        <f t="shared" si="27"/>
        <v/>
      </c>
    </row>
    <row r="16" spans="1:39" ht="20.100000000000001" customHeight="1">
      <c r="A16" s="6">
        <v>12</v>
      </c>
      <c r="B16" s="21"/>
      <c r="C16" s="5"/>
      <c r="D16" s="6"/>
      <c r="E16" s="5"/>
      <c r="F16" s="5"/>
      <c r="G16" s="6"/>
      <c r="H16" s="6"/>
      <c r="I16" s="23" t="str">
        <f t="shared" si="1"/>
        <v/>
      </c>
      <c r="J16" s="48" t="str">
        <f t="shared" si="0"/>
        <v/>
      </c>
      <c r="L16" s="2">
        <f t="shared" si="2"/>
        <v>0</v>
      </c>
      <c r="M16" s="2" t="str">
        <f t="shared" si="3"/>
        <v/>
      </c>
      <c r="N16" s="19" t="str">
        <f t="shared" si="4"/>
        <v/>
      </c>
      <c r="O16" s="2" t="str">
        <f t="shared" si="5"/>
        <v/>
      </c>
      <c r="P16" s="2" t="str">
        <f t="shared" si="6"/>
        <v/>
      </c>
      <c r="Q16" s="2" t="str">
        <f t="shared" si="7"/>
        <v/>
      </c>
      <c r="R16" s="2" t="str">
        <f t="shared" si="8"/>
        <v/>
      </c>
      <c r="S16" s="2" t="str">
        <f t="shared" si="9"/>
        <v/>
      </c>
      <c r="T16" s="2" t="str">
        <f t="shared" si="10"/>
        <v/>
      </c>
      <c r="U16" s="2" t="str">
        <f t="shared" si="11"/>
        <v/>
      </c>
      <c r="V16" s="2" t="str">
        <f t="shared" si="12"/>
        <v/>
      </c>
      <c r="W16" s="2" t="str">
        <f t="shared" si="13"/>
        <v/>
      </c>
      <c r="X16" s="2" t="str">
        <f t="shared" si="14"/>
        <v/>
      </c>
      <c r="Y16" s="2">
        <f t="shared" si="15"/>
        <v>0</v>
      </c>
      <c r="Z16" s="2" t="str">
        <f t="shared" si="16"/>
        <v/>
      </c>
      <c r="AA16" s="19" t="str">
        <f t="shared" si="17"/>
        <v/>
      </c>
      <c r="AB16" s="2" t="str">
        <f t="shared" si="18"/>
        <v/>
      </c>
      <c r="AC16" s="2" t="str">
        <f t="shared" si="19"/>
        <v/>
      </c>
      <c r="AD16" s="2" t="str">
        <f t="shared" si="20"/>
        <v/>
      </c>
      <c r="AE16" s="2" t="str">
        <f t="shared" si="21"/>
        <v/>
      </c>
      <c r="AF16" s="2" t="str">
        <f t="shared" si="22"/>
        <v/>
      </c>
      <c r="AG16" s="2" t="str">
        <f t="shared" si="23"/>
        <v/>
      </c>
      <c r="AH16" s="2" t="str">
        <f t="shared" si="24"/>
        <v/>
      </c>
      <c r="AI16" s="2" t="str">
        <f t="shared" si="25"/>
        <v/>
      </c>
      <c r="AJ16" s="2" t="str">
        <f t="shared" si="26"/>
        <v/>
      </c>
      <c r="AK16" s="2" t="str">
        <f t="shared" si="27"/>
        <v/>
      </c>
      <c r="AM16" s="15" t="s">
        <v>46</v>
      </c>
    </row>
    <row r="17" spans="1:39" ht="20.100000000000001" customHeight="1">
      <c r="A17" s="6">
        <v>13</v>
      </c>
      <c r="B17" s="21"/>
      <c r="C17" s="5"/>
      <c r="D17" s="6"/>
      <c r="E17" s="5"/>
      <c r="F17" s="5"/>
      <c r="G17" s="6"/>
      <c r="H17" s="6"/>
      <c r="I17" s="23" t="str">
        <f t="shared" si="1"/>
        <v/>
      </c>
      <c r="J17" s="48" t="str">
        <f t="shared" si="0"/>
        <v/>
      </c>
      <c r="L17" s="2">
        <f t="shared" si="2"/>
        <v>0</v>
      </c>
      <c r="M17" s="2" t="str">
        <f t="shared" si="3"/>
        <v/>
      </c>
      <c r="N17" s="19" t="str">
        <f t="shared" si="4"/>
        <v/>
      </c>
      <c r="O17" s="2" t="str">
        <f t="shared" si="5"/>
        <v/>
      </c>
      <c r="P17" s="2" t="str">
        <f t="shared" si="6"/>
        <v/>
      </c>
      <c r="Q17" s="2" t="str">
        <f t="shared" si="7"/>
        <v/>
      </c>
      <c r="R17" s="2" t="str">
        <f t="shared" si="8"/>
        <v/>
      </c>
      <c r="S17" s="2" t="str">
        <f t="shared" si="9"/>
        <v/>
      </c>
      <c r="T17" s="2" t="str">
        <f t="shared" si="10"/>
        <v/>
      </c>
      <c r="U17" s="2" t="str">
        <f t="shared" si="11"/>
        <v/>
      </c>
      <c r="V17" s="2" t="str">
        <f t="shared" si="12"/>
        <v/>
      </c>
      <c r="W17" s="2" t="str">
        <f t="shared" si="13"/>
        <v/>
      </c>
      <c r="X17" s="2" t="str">
        <f t="shared" si="14"/>
        <v/>
      </c>
      <c r="Y17" s="2">
        <f t="shared" si="15"/>
        <v>0</v>
      </c>
      <c r="Z17" s="2" t="str">
        <f t="shared" si="16"/>
        <v/>
      </c>
      <c r="AA17" s="19" t="str">
        <f t="shared" si="17"/>
        <v/>
      </c>
      <c r="AB17" s="2" t="str">
        <f t="shared" si="18"/>
        <v/>
      </c>
      <c r="AC17" s="2" t="str">
        <f t="shared" si="19"/>
        <v/>
      </c>
      <c r="AD17" s="2" t="str">
        <f t="shared" si="20"/>
        <v/>
      </c>
      <c r="AE17" s="2" t="str">
        <f t="shared" si="21"/>
        <v/>
      </c>
      <c r="AF17" s="2" t="str">
        <f t="shared" si="22"/>
        <v/>
      </c>
      <c r="AG17" s="2" t="str">
        <f t="shared" si="23"/>
        <v/>
      </c>
      <c r="AH17" s="2" t="str">
        <f t="shared" si="24"/>
        <v/>
      </c>
      <c r="AI17" s="2" t="str">
        <f t="shared" si="25"/>
        <v/>
      </c>
      <c r="AJ17" s="2" t="str">
        <f t="shared" si="26"/>
        <v/>
      </c>
      <c r="AK17" s="2" t="str">
        <f t="shared" si="27"/>
        <v/>
      </c>
      <c r="AM17" s="18" t="s">
        <v>63</v>
      </c>
    </row>
    <row r="18" spans="1:39" ht="20.100000000000001" customHeight="1">
      <c r="A18" s="6">
        <v>14</v>
      </c>
      <c r="B18" s="21"/>
      <c r="C18" s="5"/>
      <c r="D18" s="6"/>
      <c r="E18" s="5"/>
      <c r="F18" s="5"/>
      <c r="G18" s="6"/>
      <c r="H18" s="6"/>
      <c r="I18" s="23" t="str">
        <f t="shared" si="1"/>
        <v/>
      </c>
      <c r="J18" s="48" t="str">
        <f t="shared" si="0"/>
        <v/>
      </c>
      <c r="L18" s="2">
        <f t="shared" si="2"/>
        <v>0</v>
      </c>
      <c r="M18" s="2" t="str">
        <f t="shared" si="3"/>
        <v/>
      </c>
      <c r="N18" s="19" t="str">
        <f t="shared" si="4"/>
        <v/>
      </c>
      <c r="O18" s="2" t="str">
        <f t="shared" si="5"/>
        <v/>
      </c>
      <c r="P18" s="2" t="str">
        <f t="shared" si="6"/>
        <v/>
      </c>
      <c r="Q18" s="2" t="str">
        <f t="shared" si="7"/>
        <v/>
      </c>
      <c r="R18" s="2" t="str">
        <f t="shared" si="8"/>
        <v/>
      </c>
      <c r="S18" s="2" t="str">
        <f t="shared" si="9"/>
        <v/>
      </c>
      <c r="T18" s="2" t="str">
        <f t="shared" si="10"/>
        <v/>
      </c>
      <c r="U18" s="2" t="str">
        <f t="shared" si="11"/>
        <v/>
      </c>
      <c r="V18" s="2" t="str">
        <f t="shared" si="12"/>
        <v/>
      </c>
      <c r="W18" s="2" t="str">
        <f t="shared" si="13"/>
        <v/>
      </c>
      <c r="X18" s="2" t="str">
        <f t="shared" si="14"/>
        <v/>
      </c>
      <c r="Y18" s="2">
        <f t="shared" si="15"/>
        <v>0</v>
      </c>
      <c r="Z18" s="2" t="str">
        <f t="shared" si="16"/>
        <v/>
      </c>
      <c r="AA18" s="19" t="str">
        <f t="shared" si="17"/>
        <v/>
      </c>
      <c r="AB18" s="2" t="str">
        <f t="shared" si="18"/>
        <v/>
      </c>
      <c r="AC18" s="2" t="str">
        <f t="shared" si="19"/>
        <v/>
      </c>
      <c r="AD18" s="2" t="str">
        <f t="shared" si="20"/>
        <v/>
      </c>
      <c r="AE18" s="2" t="str">
        <f t="shared" si="21"/>
        <v/>
      </c>
      <c r="AF18" s="2" t="str">
        <f t="shared" si="22"/>
        <v/>
      </c>
      <c r="AG18" s="2" t="str">
        <f t="shared" si="23"/>
        <v/>
      </c>
      <c r="AH18" s="2" t="str">
        <f t="shared" si="24"/>
        <v/>
      </c>
      <c r="AI18" s="2" t="str">
        <f t="shared" si="25"/>
        <v/>
      </c>
      <c r="AJ18" s="2" t="str">
        <f t="shared" si="26"/>
        <v/>
      </c>
      <c r="AK18" s="2" t="str">
        <f t="shared" si="27"/>
        <v/>
      </c>
      <c r="AM18" s="18" t="s">
        <v>45</v>
      </c>
    </row>
    <row r="19" spans="1:39" ht="20.100000000000001" customHeight="1">
      <c r="A19" s="6">
        <v>15</v>
      </c>
      <c r="B19" s="21"/>
      <c r="C19" s="5"/>
      <c r="D19" s="6"/>
      <c r="E19" s="5"/>
      <c r="F19" s="5"/>
      <c r="G19" s="6"/>
      <c r="H19" s="6"/>
      <c r="I19" s="23" t="str">
        <f t="shared" si="1"/>
        <v/>
      </c>
      <c r="J19" s="48" t="str">
        <f t="shared" si="0"/>
        <v/>
      </c>
      <c r="L19" s="2">
        <f t="shared" si="2"/>
        <v>0</v>
      </c>
      <c r="M19" s="2" t="str">
        <f t="shared" si="3"/>
        <v/>
      </c>
      <c r="N19" s="19" t="str">
        <f t="shared" si="4"/>
        <v/>
      </c>
      <c r="O19" s="2" t="str">
        <f t="shared" si="5"/>
        <v/>
      </c>
      <c r="P19" s="2" t="str">
        <f t="shared" si="6"/>
        <v/>
      </c>
      <c r="Q19" s="2" t="str">
        <f t="shared" si="7"/>
        <v/>
      </c>
      <c r="R19" s="2" t="str">
        <f t="shared" si="8"/>
        <v/>
      </c>
      <c r="S19" s="2" t="str">
        <f t="shared" si="9"/>
        <v/>
      </c>
      <c r="T19" s="2" t="str">
        <f t="shared" si="10"/>
        <v/>
      </c>
      <c r="U19" s="2" t="str">
        <f t="shared" si="11"/>
        <v/>
      </c>
      <c r="V19" s="2" t="str">
        <f t="shared" si="12"/>
        <v/>
      </c>
      <c r="W19" s="2" t="str">
        <f t="shared" si="13"/>
        <v/>
      </c>
      <c r="X19" s="2" t="str">
        <f t="shared" si="14"/>
        <v/>
      </c>
      <c r="Y19" s="2">
        <f t="shared" si="15"/>
        <v>0</v>
      </c>
      <c r="Z19" s="2" t="str">
        <f t="shared" si="16"/>
        <v/>
      </c>
      <c r="AA19" s="19" t="str">
        <f t="shared" si="17"/>
        <v/>
      </c>
      <c r="AB19" s="2" t="str">
        <f t="shared" si="18"/>
        <v/>
      </c>
      <c r="AC19" s="2" t="str">
        <f t="shared" si="19"/>
        <v/>
      </c>
      <c r="AD19" s="2" t="str">
        <f t="shared" si="20"/>
        <v/>
      </c>
      <c r="AE19" s="2" t="str">
        <f t="shared" si="21"/>
        <v/>
      </c>
      <c r="AF19" s="2" t="str">
        <f t="shared" si="22"/>
        <v/>
      </c>
      <c r="AG19" s="2" t="str">
        <f t="shared" si="23"/>
        <v/>
      </c>
      <c r="AH19" s="2" t="str">
        <f t="shared" si="24"/>
        <v/>
      </c>
      <c r="AI19" s="2" t="str">
        <f t="shared" si="25"/>
        <v/>
      </c>
      <c r="AJ19" s="2" t="str">
        <f t="shared" si="26"/>
        <v/>
      </c>
      <c r="AK19" s="2" t="str">
        <f t="shared" si="27"/>
        <v/>
      </c>
    </row>
    <row r="20" spans="1:39" ht="20.100000000000001" customHeight="1">
      <c r="A20" s="6">
        <v>16</v>
      </c>
      <c r="B20" s="21"/>
      <c r="C20" s="5"/>
      <c r="D20" s="6"/>
      <c r="E20" s="5"/>
      <c r="F20" s="5"/>
      <c r="G20" s="6"/>
      <c r="H20" s="6"/>
      <c r="I20" s="23" t="str">
        <f t="shared" si="1"/>
        <v/>
      </c>
      <c r="J20" s="48" t="str">
        <f t="shared" si="0"/>
        <v/>
      </c>
      <c r="L20" s="2">
        <f t="shared" si="2"/>
        <v>0</v>
      </c>
      <c r="M20" s="2" t="str">
        <f t="shared" si="3"/>
        <v/>
      </c>
      <c r="N20" s="19" t="str">
        <f t="shared" si="4"/>
        <v/>
      </c>
      <c r="O20" s="2" t="str">
        <f t="shared" si="5"/>
        <v/>
      </c>
      <c r="P20" s="2" t="str">
        <f t="shared" si="6"/>
        <v/>
      </c>
      <c r="Q20" s="2" t="str">
        <f t="shared" si="7"/>
        <v/>
      </c>
      <c r="R20" s="2" t="str">
        <f t="shared" si="8"/>
        <v/>
      </c>
      <c r="S20" s="2" t="str">
        <f t="shared" si="9"/>
        <v/>
      </c>
      <c r="T20" s="2" t="str">
        <f t="shared" si="10"/>
        <v/>
      </c>
      <c r="U20" s="2" t="str">
        <f t="shared" si="11"/>
        <v/>
      </c>
      <c r="V20" s="2" t="str">
        <f t="shared" si="12"/>
        <v/>
      </c>
      <c r="W20" s="2" t="str">
        <f t="shared" si="13"/>
        <v/>
      </c>
      <c r="X20" s="2" t="str">
        <f t="shared" si="14"/>
        <v/>
      </c>
      <c r="Y20" s="2">
        <f t="shared" si="15"/>
        <v>0</v>
      </c>
      <c r="Z20" s="2" t="str">
        <f t="shared" si="16"/>
        <v/>
      </c>
      <c r="AA20" s="19" t="str">
        <f t="shared" si="17"/>
        <v/>
      </c>
      <c r="AB20" s="2" t="str">
        <f t="shared" si="18"/>
        <v/>
      </c>
      <c r="AC20" s="2" t="str">
        <f t="shared" si="19"/>
        <v/>
      </c>
      <c r="AD20" s="2" t="str">
        <f t="shared" si="20"/>
        <v/>
      </c>
      <c r="AE20" s="2" t="str">
        <f t="shared" si="21"/>
        <v/>
      </c>
      <c r="AF20" s="2" t="str">
        <f t="shared" si="22"/>
        <v/>
      </c>
      <c r="AG20" s="2" t="str">
        <f t="shared" si="23"/>
        <v/>
      </c>
      <c r="AH20" s="2" t="str">
        <f t="shared" si="24"/>
        <v/>
      </c>
      <c r="AI20" s="2" t="str">
        <f t="shared" si="25"/>
        <v/>
      </c>
      <c r="AJ20" s="2" t="str">
        <f t="shared" si="26"/>
        <v/>
      </c>
      <c r="AK20" s="2" t="str">
        <f t="shared" si="27"/>
        <v/>
      </c>
      <c r="AM20" s="15" t="s">
        <v>48</v>
      </c>
    </row>
    <row r="21" spans="1:39" ht="20.100000000000001" customHeight="1">
      <c r="A21" s="6">
        <v>17</v>
      </c>
      <c r="B21" s="21"/>
      <c r="C21" s="5"/>
      <c r="D21" s="6"/>
      <c r="E21" s="5"/>
      <c r="F21" s="5"/>
      <c r="G21" s="6"/>
      <c r="H21" s="6"/>
      <c r="I21" s="23" t="str">
        <f t="shared" si="1"/>
        <v/>
      </c>
      <c r="J21" s="48" t="str">
        <f t="shared" si="0"/>
        <v/>
      </c>
      <c r="L21" s="2">
        <f t="shared" si="2"/>
        <v>0</v>
      </c>
      <c r="M21" s="2" t="str">
        <f t="shared" si="3"/>
        <v/>
      </c>
      <c r="N21" s="19" t="str">
        <f t="shared" si="4"/>
        <v/>
      </c>
      <c r="O21" s="2" t="str">
        <f t="shared" si="5"/>
        <v/>
      </c>
      <c r="P21" s="2" t="str">
        <f t="shared" si="6"/>
        <v/>
      </c>
      <c r="Q21" s="2" t="str">
        <f t="shared" si="7"/>
        <v/>
      </c>
      <c r="R21" s="2" t="str">
        <f t="shared" si="8"/>
        <v/>
      </c>
      <c r="S21" s="2" t="str">
        <f t="shared" si="9"/>
        <v/>
      </c>
      <c r="T21" s="2" t="str">
        <f t="shared" si="10"/>
        <v/>
      </c>
      <c r="U21" s="2" t="str">
        <f t="shared" si="11"/>
        <v/>
      </c>
      <c r="V21" s="2" t="str">
        <f t="shared" si="12"/>
        <v/>
      </c>
      <c r="W21" s="2" t="str">
        <f t="shared" si="13"/>
        <v/>
      </c>
      <c r="X21" s="2" t="str">
        <f t="shared" si="14"/>
        <v/>
      </c>
      <c r="Y21" s="2">
        <f t="shared" si="15"/>
        <v>0</v>
      </c>
      <c r="Z21" s="2" t="str">
        <f t="shared" si="16"/>
        <v/>
      </c>
      <c r="AA21" s="19" t="str">
        <f t="shared" si="17"/>
        <v/>
      </c>
      <c r="AB21" s="2" t="str">
        <f t="shared" si="18"/>
        <v/>
      </c>
      <c r="AC21" s="2" t="str">
        <f t="shared" si="19"/>
        <v/>
      </c>
      <c r="AD21" s="2" t="str">
        <f t="shared" si="20"/>
        <v/>
      </c>
      <c r="AE21" s="2" t="str">
        <f t="shared" si="21"/>
        <v/>
      </c>
      <c r="AF21" s="2" t="str">
        <f t="shared" si="22"/>
        <v/>
      </c>
      <c r="AG21" s="2" t="str">
        <f t="shared" si="23"/>
        <v/>
      </c>
      <c r="AH21" s="2" t="str">
        <f t="shared" si="24"/>
        <v/>
      </c>
      <c r="AI21" s="2" t="str">
        <f t="shared" si="25"/>
        <v/>
      </c>
      <c r="AJ21" s="2" t="str">
        <f t="shared" si="26"/>
        <v/>
      </c>
      <c r="AK21" s="2" t="str">
        <f t="shared" si="27"/>
        <v/>
      </c>
      <c r="AM21" s="18" t="s">
        <v>63</v>
      </c>
    </row>
    <row r="22" spans="1:39" ht="20.100000000000001" customHeight="1">
      <c r="A22" s="6">
        <v>18</v>
      </c>
      <c r="B22" s="21"/>
      <c r="C22" s="5"/>
      <c r="D22" s="6"/>
      <c r="E22" s="5"/>
      <c r="F22" s="5"/>
      <c r="G22" s="6"/>
      <c r="H22" s="6"/>
      <c r="I22" s="23" t="str">
        <f t="shared" si="1"/>
        <v/>
      </c>
      <c r="J22" s="48" t="str">
        <f t="shared" si="0"/>
        <v/>
      </c>
      <c r="L22" s="2">
        <f t="shared" si="2"/>
        <v>0</v>
      </c>
      <c r="M22" s="2" t="str">
        <f t="shared" si="3"/>
        <v/>
      </c>
      <c r="N22" s="19" t="str">
        <f t="shared" si="4"/>
        <v/>
      </c>
      <c r="O22" s="2" t="str">
        <f t="shared" si="5"/>
        <v/>
      </c>
      <c r="P22" s="2" t="str">
        <f t="shared" si="6"/>
        <v/>
      </c>
      <c r="Q22" s="2" t="str">
        <f t="shared" si="7"/>
        <v/>
      </c>
      <c r="R22" s="2" t="str">
        <f t="shared" si="8"/>
        <v/>
      </c>
      <c r="S22" s="2" t="str">
        <f t="shared" si="9"/>
        <v/>
      </c>
      <c r="T22" s="2" t="str">
        <f t="shared" si="10"/>
        <v/>
      </c>
      <c r="U22" s="2" t="str">
        <f t="shared" si="11"/>
        <v/>
      </c>
      <c r="V22" s="2" t="str">
        <f t="shared" si="12"/>
        <v/>
      </c>
      <c r="W22" s="2" t="str">
        <f t="shared" si="13"/>
        <v/>
      </c>
      <c r="X22" s="2" t="str">
        <f t="shared" si="14"/>
        <v/>
      </c>
      <c r="Y22" s="2">
        <f t="shared" si="15"/>
        <v>0</v>
      </c>
      <c r="Z22" s="2" t="str">
        <f t="shared" si="16"/>
        <v/>
      </c>
      <c r="AA22" s="19" t="str">
        <f t="shared" si="17"/>
        <v/>
      </c>
      <c r="AB22" s="2" t="str">
        <f t="shared" si="18"/>
        <v/>
      </c>
      <c r="AC22" s="2" t="str">
        <f t="shared" si="19"/>
        <v/>
      </c>
      <c r="AD22" s="2" t="str">
        <f t="shared" si="20"/>
        <v/>
      </c>
      <c r="AE22" s="2" t="str">
        <f t="shared" si="21"/>
        <v/>
      </c>
      <c r="AF22" s="2" t="str">
        <f t="shared" si="22"/>
        <v/>
      </c>
      <c r="AG22" s="2" t="str">
        <f t="shared" si="23"/>
        <v/>
      </c>
      <c r="AH22" s="2" t="str">
        <f t="shared" si="24"/>
        <v/>
      </c>
      <c r="AI22" s="2" t="str">
        <f t="shared" si="25"/>
        <v/>
      </c>
      <c r="AJ22" s="2" t="str">
        <f t="shared" si="26"/>
        <v/>
      </c>
      <c r="AK22" s="2" t="str">
        <f t="shared" si="27"/>
        <v/>
      </c>
      <c r="AM22" s="18" t="s">
        <v>64</v>
      </c>
    </row>
    <row r="23" spans="1:39" ht="20.100000000000001" customHeight="1">
      <c r="A23" s="6">
        <v>19</v>
      </c>
      <c r="B23" s="21"/>
      <c r="C23" s="5"/>
      <c r="D23" s="6"/>
      <c r="E23" s="5"/>
      <c r="F23" s="5"/>
      <c r="G23" s="6"/>
      <c r="H23" s="6"/>
      <c r="I23" s="23" t="str">
        <f t="shared" si="1"/>
        <v/>
      </c>
      <c r="J23" s="48" t="str">
        <f t="shared" si="0"/>
        <v/>
      </c>
      <c r="L23" s="2">
        <f t="shared" si="2"/>
        <v>0</v>
      </c>
      <c r="M23" s="2" t="str">
        <f t="shared" si="3"/>
        <v/>
      </c>
      <c r="N23" s="19" t="str">
        <f t="shared" si="4"/>
        <v/>
      </c>
      <c r="O23" s="2" t="str">
        <f t="shared" si="5"/>
        <v/>
      </c>
      <c r="P23" s="2" t="str">
        <f t="shared" si="6"/>
        <v/>
      </c>
      <c r="Q23" s="2" t="str">
        <f t="shared" si="7"/>
        <v/>
      </c>
      <c r="R23" s="2" t="str">
        <f t="shared" si="8"/>
        <v/>
      </c>
      <c r="S23" s="2" t="str">
        <f t="shared" si="9"/>
        <v/>
      </c>
      <c r="T23" s="2" t="str">
        <f t="shared" si="10"/>
        <v/>
      </c>
      <c r="U23" s="2" t="str">
        <f t="shared" si="11"/>
        <v/>
      </c>
      <c r="V23" s="2" t="str">
        <f t="shared" si="12"/>
        <v/>
      </c>
      <c r="W23" s="2" t="str">
        <f t="shared" si="13"/>
        <v/>
      </c>
      <c r="X23" s="2" t="str">
        <f t="shared" si="14"/>
        <v/>
      </c>
      <c r="Y23" s="2">
        <f t="shared" si="15"/>
        <v>0</v>
      </c>
      <c r="Z23" s="2" t="str">
        <f t="shared" si="16"/>
        <v/>
      </c>
      <c r="AA23" s="19" t="str">
        <f t="shared" si="17"/>
        <v/>
      </c>
      <c r="AB23" s="2" t="str">
        <f t="shared" si="18"/>
        <v/>
      </c>
      <c r="AC23" s="2" t="str">
        <f t="shared" si="19"/>
        <v/>
      </c>
      <c r="AD23" s="2" t="str">
        <f t="shared" si="20"/>
        <v/>
      </c>
      <c r="AE23" s="2" t="str">
        <f t="shared" si="21"/>
        <v/>
      </c>
      <c r="AF23" s="2" t="str">
        <f t="shared" si="22"/>
        <v/>
      </c>
      <c r="AG23" s="2" t="str">
        <f t="shared" si="23"/>
        <v/>
      </c>
      <c r="AH23" s="2" t="str">
        <f t="shared" si="24"/>
        <v/>
      </c>
      <c r="AI23" s="2" t="str">
        <f t="shared" si="25"/>
        <v/>
      </c>
      <c r="AJ23" s="2" t="str">
        <f t="shared" si="26"/>
        <v/>
      </c>
      <c r="AK23" s="2" t="str">
        <f t="shared" si="27"/>
        <v/>
      </c>
      <c r="AM23" s="18" t="s">
        <v>65</v>
      </c>
    </row>
    <row r="24" spans="1:39" ht="20.100000000000001" customHeight="1">
      <c r="A24" s="6">
        <v>20</v>
      </c>
      <c r="B24" s="21"/>
      <c r="C24" s="5"/>
      <c r="D24" s="6"/>
      <c r="E24" s="5"/>
      <c r="F24" s="5"/>
      <c r="G24" s="6"/>
      <c r="H24" s="6"/>
      <c r="I24" s="23" t="str">
        <f t="shared" si="1"/>
        <v/>
      </c>
      <c r="J24" s="48" t="str">
        <f t="shared" si="0"/>
        <v/>
      </c>
      <c r="L24" s="2">
        <f t="shared" si="2"/>
        <v>0</v>
      </c>
      <c r="M24" s="2" t="str">
        <f t="shared" si="3"/>
        <v/>
      </c>
      <c r="N24" s="19" t="str">
        <f t="shared" si="4"/>
        <v/>
      </c>
      <c r="O24" s="2" t="str">
        <f t="shared" si="5"/>
        <v/>
      </c>
      <c r="P24" s="2" t="str">
        <f t="shared" si="6"/>
        <v/>
      </c>
      <c r="Q24" s="2" t="str">
        <f t="shared" si="7"/>
        <v/>
      </c>
      <c r="R24" s="2" t="str">
        <f t="shared" si="8"/>
        <v/>
      </c>
      <c r="S24" s="2" t="str">
        <f t="shared" si="9"/>
        <v/>
      </c>
      <c r="T24" s="2" t="str">
        <f t="shared" si="10"/>
        <v/>
      </c>
      <c r="U24" s="2" t="str">
        <f t="shared" si="11"/>
        <v/>
      </c>
      <c r="V24" s="2" t="str">
        <f t="shared" si="12"/>
        <v/>
      </c>
      <c r="W24" s="2" t="str">
        <f t="shared" si="13"/>
        <v/>
      </c>
      <c r="X24" s="2" t="str">
        <f t="shared" si="14"/>
        <v/>
      </c>
      <c r="Y24" s="2">
        <f t="shared" si="15"/>
        <v>0</v>
      </c>
      <c r="Z24" s="2" t="str">
        <f t="shared" si="16"/>
        <v/>
      </c>
      <c r="AA24" s="19" t="str">
        <f t="shared" si="17"/>
        <v/>
      </c>
      <c r="AB24" s="2" t="str">
        <f t="shared" si="18"/>
        <v/>
      </c>
      <c r="AC24" s="2" t="str">
        <f t="shared" si="19"/>
        <v/>
      </c>
      <c r="AD24" s="2" t="str">
        <f t="shared" si="20"/>
        <v/>
      </c>
      <c r="AE24" s="2" t="str">
        <f t="shared" si="21"/>
        <v/>
      </c>
      <c r="AF24" s="2" t="str">
        <f t="shared" si="22"/>
        <v/>
      </c>
      <c r="AG24" s="2" t="str">
        <f t="shared" si="23"/>
        <v/>
      </c>
      <c r="AH24" s="2" t="str">
        <f t="shared" si="24"/>
        <v/>
      </c>
      <c r="AI24" s="2" t="str">
        <f t="shared" si="25"/>
        <v/>
      </c>
      <c r="AJ24" s="2" t="str">
        <f t="shared" si="26"/>
        <v/>
      </c>
      <c r="AK24" s="2" t="str">
        <f t="shared" si="27"/>
        <v/>
      </c>
    </row>
    <row r="25" spans="1:39" ht="20.100000000000001" customHeight="1">
      <c r="A25" s="6">
        <v>21</v>
      </c>
      <c r="B25" s="21"/>
      <c r="C25" s="5"/>
      <c r="D25" s="6"/>
      <c r="E25" s="5"/>
      <c r="F25" s="5"/>
      <c r="G25" s="6"/>
      <c r="H25" s="6"/>
      <c r="I25" s="23" t="str">
        <f t="shared" si="1"/>
        <v/>
      </c>
      <c r="J25" s="48" t="str">
        <f t="shared" si="0"/>
        <v/>
      </c>
      <c r="L25" s="2">
        <f t="shared" si="2"/>
        <v>0</v>
      </c>
      <c r="M25" s="2" t="str">
        <f t="shared" si="3"/>
        <v/>
      </c>
      <c r="N25" s="19" t="str">
        <f t="shared" si="4"/>
        <v/>
      </c>
      <c r="O25" s="2" t="str">
        <f t="shared" si="5"/>
        <v/>
      </c>
      <c r="P25" s="2" t="str">
        <f t="shared" si="6"/>
        <v/>
      </c>
      <c r="Q25" s="2" t="str">
        <f t="shared" si="7"/>
        <v/>
      </c>
      <c r="R25" s="2" t="str">
        <f t="shared" si="8"/>
        <v/>
      </c>
      <c r="S25" s="2" t="str">
        <f t="shared" si="9"/>
        <v/>
      </c>
      <c r="T25" s="2" t="str">
        <f t="shared" si="10"/>
        <v/>
      </c>
      <c r="U25" s="2" t="str">
        <f t="shared" si="11"/>
        <v/>
      </c>
      <c r="V25" s="2" t="str">
        <f t="shared" si="12"/>
        <v/>
      </c>
      <c r="W25" s="2" t="str">
        <f t="shared" si="13"/>
        <v/>
      </c>
      <c r="X25" s="2" t="str">
        <f t="shared" si="14"/>
        <v/>
      </c>
      <c r="Y25" s="2">
        <f t="shared" si="15"/>
        <v>0</v>
      </c>
      <c r="Z25" s="2" t="str">
        <f t="shared" si="16"/>
        <v/>
      </c>
      <c r="AA25" s="19" t="str">
        <f t="shared" si="17"/>
        <v/>
      </c>
      <c r="AB25" s="2" t="str">
        <f t="shared" si="18"/>
        <v/>
      </c>
      <c r="AC25" s="2" t="str">
        <f t="shared" si="19"/>
        <v/>
      </c>
      <c r="AD25" s="2" t="str">
        <f t="shared" si="20"/>
        <v/>
      </c>
      <c r="AE25" s="2" t="str">
        <f t="shared" si="21"/>
        <v/>
      </c>
      <c r="AF25" s="2" t="str">
        <f t="shared" si="22"/>
        <v/>
      </c>
      <c r="AG25" s="2" t="str">
        <f t="shared" si="23"/>
        <v/>
      </c>
      <c r="AH25" s="2" t="str">
        <f t="shared" si="24"/>
        <v/>
      </c>
      <c r="AI25" s="2" t="str">
        <f t="shared" si="25"/>
        <v/>
      </c>
      <c r="AJ25" s="2" t="str">
        <f t="shared" si="26"/>
        <v/>
      </c>
      <c r="AK25" s="2" t="str">
        <f t="shared" si="27"/>
        <v/>
      </c>
      <c r="AM25" s="15" t="s">
        <v>60</v>
      </c>
    </row>
    <row r="26" spans="1:39" ht="20.100000000000001" customHeight="1">
      <c r="A26" s="6">
        <v>22</v>
      </c>
      <c r="B26" s="21"/>
      <c r="C26" s="5"/>
      <c r="D26" s="6"/>
      <c r="E26" s="5"/>
      <c r="F26" s="5"/>
      <c r="G26" s="6"/>
      <c r="H26" s="6"/>
      <c r="I26" s="23" t="str">
        <f t="shared" si="1"/>
        <v/>
      </c>
      <c r="J26" s="48" t="str">
        <f t="shared" si="0"/>
        <v/>
      </c>
      <c r="L26" s="2">
        <f t="shared" si="2"/>
        <v>0</v>
      </c>
      <c r="M26" s="2" t="str">
        <f t="shared" si="3"/>
        <v/>
      </c>
      <c r="N26" s="19" t="str">
        <f t="shared" si="4"/>
        <v/>
      </c>
      <c r="O26" s="2" t="str">
        <f t="shared" si="5"/>
        <v/>
      </c>
      <c r="P26" s="2" t="str">
        <f t="shared" si="6"/>
        <v/>
      </c>
      <c r="Q26" s="2" t="str">
        <f t="shared" si="7"/>
        <v/>
      </c>
      <c r="R26" s="2" t="str">
        <f t="shared" si="8"/>
        <v/>
      </c>
      <c r="S26" s="2" t="str">
        <f t="shared" si="9"/>
        <v/>
      </c>
      <c r="T26" s="2" t="str">
        <f t="shared" si="10"/>
        <v/>
      </c>
      <c r="U26" s="2" t="str">
        <f t="shared" si="11"/>
        <v/>
      </c>
      <c r="V26" s="2" t="str">
        <f t="shared" si="12"/>
        <v/>
      </c>
      <c r="W26" s="2" t="str">
        <f t="shared" si="13"/>
        <v/>
      </c>
      <c r="X26" s="2" t="str">
        <f t="shared" si="14"/>
        <v/>
      </c>
      <c r="Y26" s="2">
        <f t="shared" si="15"/>
        <v>0</v>
      </c>
      <c r="Z26" s="2" t="str">
        <f t="shared" si="16"/>
        <v/>
      </c>
      <c r="AA26" s="19" t="str">
        <f t="shared" si="17"/>
        <v/>
      </c>
      <c r="AB26" s="2" t="str">
        <f t="shared" si="18"/>
        <v/>
      </c>
      <c r="AC26" s="2" t="str">
        <f t="shared" si="19"/>
        <v/>
      </c>
      <c r="AD26" s="2" t="str">
        <f t="shared" si="20"/>
        <v/>
      </c>
      <c r="AE26" s="2" t="str">
        <f t="shared" si="21"/>
        <v/>
      </c>
      <c r="AF26" s="2" t="str">
        <f t="shared" si="22"/>
        <v/>
      </c>
      <c r="AG26" s="2" t="str">
        <f t="shared" si="23"/>
        <v/>
      </c>
      <c r="AH26" s="2" t="str">
        <f t="shared" si="24"/>
        <v/>
      </c>
      <c r="AI26" s="2" t="str">
        <f t="shared" si="25"/>
        <v/>
      </c>
      <c r="AJ26" s="2" t="str">
        <f t="shared" si="26"/>
        <v/>
      </c>
      <c r="AK26" s="2" t="str">
        <f t="shared" si="27"/>
        <v/>
      </c>
      <c r="AM26" s="18" t="s">
        <v>61</v>
      </c>
    </row>
    <row r="27" spans="1:39" ht="20.100000000000001" customHeight="1">
      <c r="A27" s="6">
        <v>23</v>
      </c>
      <c r="B27" s="21"/>
      <c r="C27" s="5"/>
      <c r="D27" s="6"/>
      <c r="E27" s="5"/>
      <c r="F27" s="5"/>
      <c r="G27" s="6"/>
      <c r="H27" s="6"/>
      <c r="I27" s="23" t="str">
        <f t="shared" si="1"/>
        <v/>
      </c>
      <c r="J27" s="48" t="str">
        <f t="shared" si="0"/>
        <v/>
      </c>
      <c r="L27" s="2">
        <f t="shared" si="2"/>
        <v>0</v>
      </c>
      <c r="M27" s="2" t="str">
        <f t="shared" si="3"/>
        <v/>
      </c>
      <c r="N27" s="19" t="str">
        <f t="shared" si="4"/>
        <v/>
      </c>
      <c r="O27" s="2" t="str">
        <f t="shared" si="5"/>
        <v/>
      </c>
      <c r="P27" s="2" t="str">
        <f t="shared" si="6"/>
        <v/>
      </c>
      <c r="Q27" s="2" t="str">
        <f t="shared" si="7"/>
        <v/>
      </c>
      <c r="R27" s="2" t="str">
        <f t="shared" si="8"/>
        <v/>
      </c>
      <c r="S27" s="2" t="str">
        <f t="shared" si="9"/>
        <v/>
      </c>
      <c r="T27" s="2" t="str">
        <f t="shared" si="10"/>
        <v/>
      </c>
      <c r="U27" s="2" t="str">
        <f t="shared" si="11"/>
        <v/>
      </c>
      <c r="V27" s="2" t="str">
        <f t="shared" si="12"/>
        <v/>
      </c>
      <c r="W27" s="2" t="str">
        <f t="shared" si="13"/>
        <v/>
      </c>
      <c r="X27" s="2" t="str">
        <f t="shared" si="14"/>
        <v/>
      </c>
      <c r="Y27" s="2">
        <f t="shared" si="15"/>
        <v>0</v>
      </c>
      <c r="Z27" s="2" t="str">
        <f t="shared" si="16"/>
        <v/>
      </c>
      <c r="AA27" s="19" t="str">
        <f t="shared" si="17"/>
        <v/>
      </c>
      <c r="AB27" s="2" t="str">
        <f t="shared" si="18"/>
        <v/>
      </c>
      <c r="AC27" s="2" t="str">
        <f t="shared" si="19"/>
        <v/>
      </c>
      <c r="AD27" s="2" t="str">
        <f t="shared" si="20"/>
        <v/>
      </c>
      <c r="AE27" s="2" t="str">
        <f t="shared" si="21"/>
        <v/>
      </c>
      <c r="AF27" s="2" t="str">
        <f t="shared" si="22"/>
        <v/>
      </c>
      <c r="AG27" s="2" t="str">
        <f t="shared" si="23"/>
        <v/>
      </c>
      <c r="AH27" s="2" t="str">
        <f t="shared" si="24"/>
        <v/>
      </c>
      <c r="AI27" s="2" t="str">
        <f t="shared" si="25"/>
        <v/>
      </c>
      <c r="AJ27" s="2" t="str">
        <f t="shared" si="26"/>
        <v/>
      </c>
      <c r="AK27" s="2" t="str">
        <f t="shared" si="27"/>
        <v/>
      </c>
      <c r="AM27" s="18" t="s">
        <v>64</v>
      </c>
    </row>
    <row r="28" spans="1:39" ht="20.100000000000001" customHeight="1">
      <c r="A28" s="6">
        <v>24</v>
      </c>
      <c r="B28" s="21"/>
      <c r="C28" s="5"/>
      <c r="D28" s="6"/>
      <c r="E28" s="5"/>
      <c r="F28" s="5"/>
      <c r="G28" s="6"/>
      <c r="H28" s="6"/>
      <c r="I28" s="23" t="str">
        <f t="shared" si="1"/>
        <v/>
      </c>
      <c r="J28" s="48" t="str">
        <f t="shared" si="0"/>
        <v/>
      </c>
      <c r="L28" s="2">
        <f t="shared" si="2"/>
        <v>0</v>
      </c>
      <c r="M28" s="2" t="str">
        <f t="shared" si="3"/>
        <v/>
      </c>
      <c r="N28" s="19" t="str">
        <f t="shared" si="4"/>
        <v/>
      </c>
      <c r="O28" s="2" t="str">
        <f t="shared" si="5"/>
        <v/>
      </c>
      <c r="P28" s="2" t="str">
        <f t="shared" si="6"/>
        <v/>
      </c>
      <c r="Q28" s="2" t="str">
        <f t="shared" si="7"/>
        <v/>
      </c>
      <c r="R28" s="2" t="str">
        <f t="shared" si="8"/>
        <v/>
      </c>
      <c r="S28" s="2" t="str">
        <f t="shared" si="9"/>
        <v/>
      </c>
      <c r="T28" s="2" t="str">
        <f t="shared" si="10"/>
        <v/>
      </c>
      <c r="U28" s="2" t="str">
        <f t="shared" si="11"/>
        <v/>
      </c>
      <c r="V28" s="2" t="str">
        <f t="shared" si="12"/>
        <v/>
      </c>
      <c r="W28" s="2" t="str">
        <f t="shared" si="13"/>
        <v/>
      </c>
      <c r="X28" s="2" t="str">
        <f t="shared" si="14"/>
        <v/>
      </c>
      <c r="Y28" s="2">
        <f t="shared" si="15"/>
        <v>0</v>
      </c>
      <c r="Z28" s="2" t="str">
        <f t="shared" si="16"/>
        <v/>
      </c>
      <c r="AA28" s="19" t="str">
        <f t="shared" si="17"/>
        <v/>
      </c>
      <c r="AB28" s="2" t="str">
        <f t="shared" si="18"/>
        <v/>
      </c>
      <c r="AC28" s="2" t="str">
        <f t="shared" si="19"/>
        <v/>
      </c>
      <c r="AD28" s="2" t="str">
        <f t="shared" si="20"/>
        <v/>
      </c>
      <c r="AE28" s="2" t="str">
        <f t="shared" si="21"/>
        <v/>
      </c>
      <c r="AF28" s="2" t="str">
        <f t="shared" si="22"/>
        <v/>
      </c>
      <c r="AG28" s="2" t="str">
        <f t="shared" si="23"/>
        <v/>
      </c>
      <c r="AH28" s="2" t="str">
        <f t="shared" si="24"/>
        <v/>
      </c>
      <c r="AI28" s="2" t="str">
        <f t="shared" si="25"/>
        <v/>
      </c>
      <c r="AJ28" s="2" t="str">
        <f t="shared" si="26"/>
        <v/>
      </c>
      <c r="AK28" s="2" t="str">
        <f t="shared" si="27"/>
        <v/>
      </c>
      <c r="AM28" s="18" t="s">
        <v>45</v>
      </c>
    </row>
    <row r="29" spans="1:39" ht="20.100000000000001" customHeight="1">
      <c r="A29" s="6">
        <v>25</v>
      </c>
      <c r="B29" s="21"/>
      <c r="C29" s="5"/>
      <c r="D29" s="6"/>
      <c r="E29" s="5"/>
      <c r="F29" s="5"/>
      <c r="G29" s="6"/>
      <c r="H29" s="6"/>
      <c r="I29" s="23" t="str">
        <f t="shared" si="1"/>
        <v/>
      </c>
      <c r="J29" s="48" t="str">
        <f t="shared" si="0"/>
        <v/>
      </c>
      <c r="L29" s="2">
        <f t="shared" si="2"/>
        <v>0</v>
      </c>
      <c r="M29" s="2" t="str">
        <f t="shared" si="3"/>
        <v/>
      </c>
      <c r="N29" s="19" t="str">
        <f t="shared" si="4"/>
        <v/>
      </c>
      <c r="O29" s="2" t="str">
        <f t="shared" si="5"/>
        <v/>
      </c>
      <c r="P29" s="2" t="str">
        <f t="shared" si="6"/>
        <v/>
      </c>
      <c r="Q29" s="2" t="str">
        <f t="shared" si="7"/>
        <v/>
      </c>
      <c r="R29" s="2" t="str">
        <f t="shared" si="8"/>
        <v/>
      </c>
      <c r="S29" s="2" t="str">
        <f t="shared" si="9"/>
        <v/>
      </c>
      <c r="T29" s="2" t="str">
        <f t="shared" si="10"/>
        <v/>
      </c>
      <c r="U29" s="2" t="str">
        <f t="shared" si="11"/>
        <v/>
      </c>
      <c r="V29" s="2" t="str">
        <f t="shared" si="12"/>
        <v/>
      </c>
      <c r="W29" s="2" t="str">
        <f t="shared" si="13"/>
        <v/>
      </c>
      <c r="X29" s="2" t="str">
        <f t="shared" si="14"/>
        <v/>
      </c>
      <c r="Y29" s="2">
        <f t="shared" si="15"/>
        <v>0</v>
      </c>
      <c r="Z29" s="2" t="str">
        <f t="shared" si="16"/>
        <v/>
      </c>
      <c r="AA29" s="19" t="str">
        <f t="shared" si="17"/>
        <v/>
      </c>
      <c r="AB29" s="2" t="str">
        <f t="shared" si="18"/>
        <v/>
      </c>
      <c r="AC29" s="2" t="str">
        <f t="shared" si="19"/>
        <v/>
      </c>
      <c r="AD29" s="2" t="str">
        <f t="shared" si="20"/>
        <v/>
      </c>
      <c r="AE29" s="2" t="str">
        <f t="shared" si="21"/>
        <v/>
      </c>
      <c r="AF29" s="2" t="str">
        <f t="shared" si="22"/>
        <v/>
      </c>
      <c r="AG29" s="2" t="str">
        <f t="shared" si="23"/>
        <v/>
      </c>
      <c r="AH29" s="2" t="str">
        <f t="shared" si="24"/>
        <v/>
      </c>
      <c r="AI29" s="2" t="str">
        <f t="shared" si="25"/>
        <v/>
      </c>
      <c r="AJ29" s="2" t="str">
        <f t="shared" si="26"/>
        <v/>
      </c>
      <c r="AK29" s="2" t="str">
        <f t="shared" si="27"/>
        <v/>
      </c>
    </row>
    <row r="30" spans="1:39" ht="20.100000000000001" customHeight="1">
      <c r="A30" s="6">
        <v>26</v>
      </c>
      <c r="B30" s="21"/>
      <c r="C30" s="5"/>
      <c r="D30" s="6"/>
      <c r="E30" s="5"/>
      <c r="F30" s="5"/>
      <c r="G30" s="6"/>
      <c r="H30" s="6"/>
      <c r="I30" s="23" t="str">
        <f t="shared" si="1"/>
        <v/>
      </c>
      <c r="J30" s="48" t="str">
        <f t="shared" si="0"/>
        <v/>
      </c>
      <c r="L30" s="2">
        <f t="shared" si="2"/>
        <v>0</v>
      </c>
      <c r="M30" s="2" t="str">
        <f t="shared" si="3"/>
        <v/>
      </c>
      <c r="N30" s="19" t="str">
        <f t="shared" si="4"/>
        <v/>
      </c>
      <c r="O30" s="2" t="str">
        <f t="shared" si="5"/>
        <v/>
      </c>
      <c r="P30" s="2" t="str">
        <f t="shared" si="6"/>
        <v/>
      </c>
      <c r="Q30" s="2" t="str">
        <f t="shared" si="7"/>
        <v/>
      </c>
      <c r="R30" s="2" t="str">
        <f t="shared" si="8"/>
        <v/>
      </c>
      <c r="S30" s="2" t="str">
        <f t="shared" si="9"/>
        <v/>
      </c>
      <c r="T30" s="2" t="str">
        <f t="shared" si="10"/>
        <v/>
      </c>
      <c r="U30" s="2" t="str">
        <f t="shared" si="11"/>
        <v/>
      </c>
      <c r="V30" s="2" t="str">
        <f t="shared" si="12"/>
        <v/>
      </c>
      <c r="W30" s="2" t="str">
        <f t="shared" si="13"/>
        <v/>
      </c>
      <c r="X30" s="2" t="str">
        <f t="shared" si="14"/>
        <v/>
      </c>
      <c r="Y30" s="2">
        <f t="shared" si="15"/>
        <v>0</v>
      </c>
      <c r="Z30" s="2" t="str">
        <f t="shared" si="16"/>
        <v/>
      </c>
      <c r="AA30" s="19" t="str">
        <f t="shared" si="17"/>
        <v/>
      </c>
      <c r="AB30" s="2" t="str">
        <f t="shared" si="18"/>
        <v/>
      </c>
      <c r="AC30" s="2" t="str">
        <f t="shared" si="19"/>
        <v/>
      </c>
      <c r="AD30" s="2" t="str">
        <f t="shared" si="20"/>
        <v/>
      </c>
      <c r="AE30" s="2" t="str">
        <f t="shared" si="21"/>
        <v/>
      </c>
      <c r="AF30" s="2" t="str">
        <f t="shared" si="22"/>
        <v/>
      </c>
      <c r="AG30" s="2" t="str">
        <f t="shared" si="23"/>
        <v/>
      </c>
      <c r="AH30" s="2" t="str">
        <f t="shared" si="24"/>
        <v/>
      </c>
      <c r="AI30" s="2" t="str">
        <f t="shared" si="25"/>
        <v/>
      </c>
      <c r="AJ30" s="2" t="str">
        <f t="shared" si="26"/>
        <v/>
      </c>
      <c r="AK30" s="2" t="str">
        <f t="shared" si="27"/>
        <v/>
      </c>
    </row>
    <row r="31" spans="1:39" ht="20.100000000000001" customHeight="1">
      <c r="A31" s="6">
        <v>27</v>
      </c>
      <c r="B31" s="21"/>
      <c r="C31" s="5"/>
      <c r="D31" s="6"/>
      <c r="E31" s="5"/>
      <c r="F31" s="5"/>
      <c r="G31" s="6"/>
      <c r="H31" s="6"/>
      <c r="I31" s="23" t="str">
        <f t="shared" si="1"/>
        <v/>
      </c>
      <c r="J31" s="48" t="str">
        <f t="shared" si="0"/>
        <v/>
      </c>
      <c r="L31" s="2">
        <f t="shared" si="2"/>
        <v>0</v>
      </c>
      <c r="M31" s="2" t="str">
        <f t="shared" si="3"/>
        <v/>
      </c>
      <c r="N31" s="19" t="str">
        <f t="shared" si="4"/>
        <v/>
      </c>
      <c r="O31" s="2" t="str">
        <f t="shared" si="5"/>
        <v/>
      </c>
      <c r="P31" s="2" t="str">
        <f t="shared" si="6"/>
        <v/>
      </c>
      <c r="Q31" s="2" t="str">
        <f t="shared" si="7"/>
        <v/>
      </c>
      <c r="R31" s="2" t="str">
        <f t="shared" si="8"/>
        <v/>
      </c>
      <c r="S31" s="2" t="str">
        <f t="shared" si="9"/>
        <v/>
      </c>
      <c r="T31" s="2" t="str">
        <f t="shared" si="10"/>
        <v/>
      </c>
      <c r="U31" s="2" t="str">
        <f t="shared" si="11"/>
        <v/>
      </c>
      <c r="V31" s="2" t="str">
        <f t="shared" si="12"/>
        <v/>
      </c>
      <c r="W31" s="2" t="str">
        <f t="shared" si="13"/>
        <v/>
      </c>
      <c r="X31" s="2" t="str">
        <f t="shared" si="14"/>
        <v/>
      </c>
      <c r="Y31" s="2">
        <f t="shared" si="15"/>
        <v>0</v>
      </c>
      <c r="Z31" s="2" t="str">
        <f t="shared" si="16"/>
        <v/>
      </c>
      <c r="AA31" s="19" t="str">
        <f t="shared" si="17"/>
        <v/>
      </c>
      <c r="AB31" s="2" t="str">
        <f t="shared" si="18"/>
        <v/>
      </c>
      <c r="AC31" s="2" t="str">
        <f t="shared" si="19"/>
        <v/>
      </c>
      <c r="AD31" s="2" t="str">
        <f t="shared" si="20"/>
        <v/>
      </c>
      <c r="AE31" s="2" t="str">
        <f t="shared" si="21"/>
        <v/>
      </c>
      <c r="AF31" s="2" t="str">
        <f t="shared" si="22"/>
        <v/>
      </c>
      <c r="AG31" s="2" t="str">
        <f t="shared" si="23"/>
        <v/>
      </c>
      <c r="AH31" s="2" t="str">
        <f t="shared" si="24"/>
        <v/>
      </c>
      <c r="AI31" s="2" t="str">
        <f t="shared" si="25"/>
        <v/>
      </c>
      <c r="AJ31" s="2" t="str">
        <f t="shared" si="26"/>
        <v/>
      </c>
      <c r="AK31" s="2" t="str">
        <f t="shared" si="27"/>
        <v/>
      </c>
    </row>
    <row r="32" spans="1:39" ht="20.100000000000001" customHeight="1">
      <c r="A32" s="6">
        <v>28</v>
      </c>
      <c r="B32" s="21"/>
      <c r="C32" s="5"/>
      <c r="D32" s="6"/>
      <c r="E32" s="5"/>
      <c r="F32" s="5"/>
      <c r="G32" s="6"/>
      <c r="H32" s="6"/>
      <c r="I32" s="23" t="str">
        <f t="shared" si="1"/>
        <v/>
      </c>
      <c r="J32" s="48" t="str">
        <f t="shared" si="0"/>
        <v/>
      </c>
      <c r="L32" s="2">
        <f t="shared" si="2"/>
        <v>0</v>
      </c>
      <c r="M32" s="2" t="str">
        <f t="shared" si="3"/>
        <v/>
      </c>
      <c r="N32" s="19" t="str">
        <f t="shared" si="4"/>
        <v/>
      </c>
      <c r="O32" s="2" t="str">
        <f t="shared" si="5"/>
        <v/>
      </c>
      <c r="P32" s="2" t="str">
        <f t="shared" si="6"/>
        <v/>
      </c>
      <c r="Q32" s="2" t="str">
        <f t="shared" si="7"/>
        <v/>
      </c>
      <c r="R32" s="2" t="str">
        <f t="shared" si="8"/>
        <v/>
      </c>
      <c r="S32" s="2" t="str">
        <f t="shared" si="9"/>
        <v/>
      </c>
      <c r="T32" s="2" t="str">
        <f t="shared" si="10"/>
        <v/>
      </c>
      <c r="U32" s="2" t="str">
        <f t="shared" si="11"/>
        <v/>
      </c>
      <c r="V32" s="2" t="str">
        <f t="shared" si="12"/>
        <v/>
      </c>
      <c r="W32" s="2" t="str">
        <f t="shared" si="13"/>
        <v/>
      </c>
      <c r="X32" s="2" t="str">
        <f t="shared" si="14"/>
        <v/>
      </c>
      <c r="Y32" s="2">
        <f t="shared" si="15"/>
        <v>0</v>
      </c>
      <c r="Z32" s="2" t="str">
        <f t="shared" si="16"/>
        <v/>
      </c>
      <c r="AA32" s="19" t="str">
        <f t="shared" si="17"/>
        <v/>
      </c>
      <c r="AB32" s="2" t="str">
        <f t="shared" si="18"/>
        <v/>
      </c>
      <c r="AC32" s="2" t="str">
        <f t="shared" si="19"/>
        <v/>
      </c>
      <c r="AD32" s="2" t="str">
        <f t="shared" si="20"/>
        <v/>
      </c>
      <c r="AE32" s="2" t="str">
        <f t="shared" si="21"/>
        <v/>
      </c>
      <c r="AF32" s="2" t="str">
        <f t="shared" si="22"/>
        <v/>
      </c>
      <c r="AG32" s="2" t="str">
        <f t="shared" si="23"/>
        <v/>
      </c>
      <c r="AH32" s="2" t="str">
        <f t="shared" si="24"/>
        <v/>
      </c>
      <c r="AI32" s="2" t="str">
        <f t="shared" si="25"/>
        <v/>
      </c>
      <c r="AJ32" s="2" t="str">
        <f t="shared" si="26"/>
        <v/>
      </c>
      <c r="AK32" s="2" t="str">
        <f t="shared" si="27"/>
        <v/>
      </c>
    </row>
    <row r="33" spans="1:37" ht="20.100000000000001" customHeight="1">
      <c r="A33" s="6">
        <v>29</v>
      </c>
      <c r="B33" s="21"/>
      <c r="C33" s="5"/>
      <c r="D33" s="6"/>
      <c r="E33" s="5"/>
      <c r="F33" s="5"/>
      <c r="G33" s="6"/>
      <c r="H33" s="6"/>
      <c r="I33" s="23" t="str">
        <f t="shared" si="1"/>
        <v/>
      </c>
      <c r="J33" s="48" t="str">
        <f t="shared" si="0"/>
        <v/>
      </c>
      <c r="L33" s="2">
        <f t="shared" si="2"/>
        <v>0</v>
      </c>
      <c r="M33" s="2" t="str">
        <f t="shared" si="3"/>
        <v/>
      </c>
      <c r="N33" s="19" t="str">
        <f t="shared" si="4"/>
        <v/>
      </c>
      <c r="O33" s="2" t="str">
        <f t="shared" si="5"/>
        <v/>
      </c>
      <c r="P33" s="2" t="str">
        <f t="shared" si="6"/>
        <v/>
      </c>
      <c r="Q33" s="2" t="str">
        <f t="shared" si="7"/>
        <v/>
      </c>
      <c r="R33" s="2" t="str">
        <f t="shared" si="8"/>
        <v/>
      </c>
      <c r="S33" s="2" t="str">
        <f t="shared" si="9"/>
        <v/>
      </c>
      <c r="T33" s="2" t="str">
        <f t="shared" si="10"/>
        <v/>
      </c>
      <c r="U33" s="2" t="str">
        <f t="shared" si="11"/>
        <v/>
      </c>
      <c r="V33" s="2" t="str">
        <f t="shared" si="12"/>
        <v/>
      </c>
      <c r="W33" s="2" t="str">
        <f t="shared" si="13"/>
        <v/>
      </c>
      <c r="X33" s="2" t="str">
        <f t="shared" si="14"/>
        <v/>
      </c>
      <c r="Y33" s="2">
        <f t="shared" si="15"/>
        <v>0</v>
      </c>
      <c r="Z33" s="2" t="str">
        <f t="shared" si="16"/>
        <v/>
      </c>
      <c r="AA33" s="19" t="str">
        <f t="shared" si="17"/>
        <v/>
      </c>
      <c r="AB33" s="2" t="str">
        <f t="shared" si="18"/>
        <v/>
      </c>
      <c r="AC33" s="2" t="str">
        <f t="shared" si="19"/>
        <v/>
      </c>
      <c r="AD33" s="2" t="str">
        <f t="shared" si="20"/>
        <v/>
      </c>
      <c r="AE33" s="2" t="str">
        <f t="shared" si="21"/>
        <v/>
      </c>
      <c r="AF33" s="2" t="str">
        <f t="shared" si="22"/>
        <v/>
      </c>
      <c r="AG33" s="2" t="str">
        <f t="shared" si="23"/>
        <v/>
      </c>
      <c r="AH33" s="2" t="str">
        <f t="shared" si="24"/>
        <v/>
      </c>
      <c r="AI33" s="2" t="str">
        <f t="shared" si="25"/>
        <v/>
      </c>
      <c r="AJ33" s="2" t="str">
        <f t="shared" si="26"/>
        <v/>
      </c>
      <c r="AK33" s="2" t="str">
        <f t="shared" si="27"/>
        <v/>
      </c>
    </row>
    <row r="34" spans="1:37" ht="20.100000000000001" customHeight="1">
      <c r="A34" s="6">
        <v>30</v>
      </c>
      <c r="B34" s="21"/>
      <c r="C34" s="5"/>
      <c r="D34" s="6"/>
      <c r="E34" s="5"/>
      <c r="F34" s="5"/>
      <c r="G34" s="6"/>
      <c r="H34" s="6"/>
      <c r="I34" s="23" t="str">
        <f t="shared" si="1"/>
        <v/>
      </c>
      <c r="J34" s="48" t="str">
        <f t="shared" si="0"/>
        <v/>
      </c>
      <c r="L34" s="2">
        <f t="shared" si="2"/>
        <v>0</v>
      </c>
      <c r="M34" s="2" t="str">
        <f t="shared" si="3"/>
        <v/>
      </c>
      <c r="N34" s="19" t="str">
        <f t="shared" si="4"/>
        <v/>
      </c>
      <c r="O34" s="2" t="str">
        <f t="shared" si="5"/>
        <v/>
      </c>
      <c r="P34" s="2" t="str">
        <f t="shared" si="6"/>
        <v/>
      </c>
      <c r="Q34" s="2" t="str">
        <f t="shared" si="7"/>
        <v/>
      </c>
      <c r="R34" s="2" t="str">
        <f t="shared" si="8"/>
        <v/>
      </c>
      <c r="S34" s="2" t="str">
        <f t="shared" si="9"/>
        <v/>
      </c>
      <c r="T34" s="2" t="str">
        <f t="shared" si="10"/>
        <v/>
      </c>
      <c r="U34" s="2" t="str">
        <f t="shared" si="11"/>
        <v/>
      </c>
      <c r="V34" s="2" t="str">
        <f t="shared" si="12"/>
        <v/>
      </c>
      <c r="W34" s="2" t="str">
        <f t="shared" si="13"/>
        <v/>
      </c>
      <c r="X34" s="2" t="str">
        <f t="shared" si="14"/>
        <v/>
      </c>
      <c r="Y34" s="2">
        <f t="shared" si="15"/>
        <v>0</v>
      </c>
      <c r="Z34" s="2" t="str">
        <f t="shared" si="16"/>
        <v/>
      </c>
      <c r="AA34" s="19" t="str">
        <f t="shared" si="17"/>
        <v/>
      </c>
      <c r="AB34" s="2" t="str">
        <f t="shared" si="18"/>
        <v/>
      </c>
      <c r="AC34" s="2" t="str">
        <f t="shared" si="19"/>
        <v/>
      </c>
      <c r="AD34" s="2" t="str">
        <f t="shared" si="20"/>
        <v/>
      </c>
      <c r="AE34" s="2" t="str">
        <f t="shared" si="21"/>
        <v/>
      </c>
      <c r="AF34" s="2" t="str">
        <f t="shared" si="22"/>
        <v/>
      </c>
      <c r="AG34" s="2" t="str">
        <f t="shared" si="23"/>
        <v/>
      </c>
      <c r="AH34" s="2" t="str">
        <f t="shared" si="24"/>
        <v/>
      </c>
      <c r="AI34" s="2" t="str">
        <f t="shared" si="25"/>
        <v/>
      </c>
      <c r="AJ34" s="2" t="str">
        <f t="shared" si="26"/>
        <v/>
      </c>
      <c r="AK34" s="2" t="str">
        <f t="shared" si="27"/>
        <v/>
      </c>
    </row>
    <row r="35" spans="1:37" ht="20.100000000000001" customHeight="1">
      <c r="A35" s="6">
        <v>31</v>
      </c>
      <c r="B35" s="21"/>
      <c r="C35" s="5"/>
      <c r="D35" s="6"/>
      <c r="E35" s="5"/>
      <c r="F35" s="5"/>
      <c r="G35" s="6"/>
      <c r="H35" s="6"/>
      <c r="I35" s="23" t="str">
        <f t="shared" si="1"/>
        <v/>
      </c>
      <c r="J35" s="48" t="str">
        <f t="shared" si="0"/>
        <v/>
      </c>
      <c r="L35" s="2">
        <f t="shared" si="2"/>
        <v>0</v>
      </c>
      <c r="M35" s="2" t="str">
        <f t="shared" si="3"/>
        <v/>
      </c>
      <c r="N35" s="19" t="str">
        <f t="shared" si="4"/>
        <v/>
      </c>
      <c r="O35" s="2" t="str">
        <f t="shared" si="5"/>
        <v/>
      </c>
      <c r="P35" s="2" t="str">
        <f t="shared" si="6"/>
        <v/>
      </c>
      <c r="Q35" s="2" t="str">
        <f t="shared" si="7"/>
        <v/>
      </c>
      <c r="R35" s="2" t="str">
        <f t="shared" si="8"/>
        <v/>
      </c>
      <c r="S35" s="2" t="str">
        <f t="shared" si="9"/>
        <v/>
      </c>
      <c r="T35" s="2" t="str">
        <f t="shared" si="10"/>
        <v/>
      </c>
      <c r="U35" s="2" t="str">
        <f t="shared" si="11"/>
        <v/>
      </c>
      <c r="V35" s="2" t="str">
        <f t="shared" si="12"/>
        <v/>
      </c>
      <c r="W35" s="2" t="str">
        <f t="shared" si="13"/>
        <v/>
      </c>
      <c r="X35" s="2" t="str">
        <f t="shared" si="14"/>
        <v/>
      </c>
      <c r="Y35" s="2">
        <f t="shared" si="15"/>
        <v>0</v>
      </c>
      <c r="Z35" s="2" t="str">
        <f t="shared" si="16"/>
        <v/>
      </c>
      <c r="AA35" s="19" t="str">
        <f t="shared" si="17"/>
        <v/>
      </c>
      <c r="AB35" s="2" t="str">
        <f t="shared" si="18"/>
        <v/>
      </c>
      <c r="AC35" s="2" t="str">
        <f t="shared" si="19"/>
        <v/>
      </c>
      <c r="AD35" s="2" t="str">
        <f t="shared" si="20"/>
        <v/>
      </c>
      <c r="AE35" s="2" t="str">
        <f t="shared" si="21"/>
        <v/>
      </c>
      <c r="AF35" s="2" t="str">
        <f t="shared" si="22"/>
        <v/>
      </c>
      <c r="AG35" s="2" t="str">
        <f t="shared" si="23"/>
        <v/>
      </c>
      <c r="AH35" s="2" t="str">
        <f t="shared" si="24"/>
        <v/>
      </c>
      <c r="AI35" s="2" t="str">
        <f t="shared" si="25"/>
        <v/>
      </c>
      <c r="AJ35" s="2" t="str">
        <f t="shared" si="26"/>
        <v/>
      </c>
      <c r="AK35" s="2" t="str">
        <f t="shared" si="27"/>
        <v/>
      </c>
    </row>
    <row r="36" spans="1:37" ht="20.100000000000001" customHeight="1">
      <c r="A36" s="6">
        <v>32</v>
      </c>
      <c r="B36" s="21"/>
      <c r="C36" s="5"/>
      <c r="D36" s="6"/>
      <c r="E36" s="5"/>
      <c r="F36" s="5"/>
      <c r="G36" s="6"/>
      <c r="H36" s="6"/>
      <c r="I36" s="23" t="str">
        <f t="shared" si="1"/>
        <v/>
      </c>
      <c r="J36" s="48" t="str">
        <f t="shared" si="0"/>
        <v/>
      </c>
      <c r="L36" s="2">
        <f t="shared" si="2"/>
        <v>0</v>
      </c>
      <c r="M36" s="2" t="str">
        <f t="shared" si="3"/>
        <v/>
      </c>
      <c r="N36" s="19" t="str">
        <f t="shared" si="4"/>
        <v/>
      </c>
      <c r="O36" s="2" t="str">
        <f t="shared" si="5"/>
        <v/>
      </c>
      <c r="P36" s="2" t="str">
        <f t="shared" si="6"/>
        <v/>
      </c>
      <c r="Q36" s="2" t="str">
        <f t="shared" si="7"/>
        <v/>
      </c>
      <c r="R36" s="2" t="str">
        <f t="shared" si="8"/>
        <v/>
      </c>
      <c r="S36" s="2" t="str">
        <f t="shared" si="9"/>
        <v/>
      </c>
      <c r="T36" s="2" t="str">
        <f t="shared" si="10"/>
        <v/>
      </c>
      <c r="U36" s="2" t="str">
        <f t="shared" si="11"/>
        <v/>
      </c>
      <c r="V36" s="2" t="str">
        <f t="shared" si="12"/>
        <v/>
      </c>
      <c r="W36" s="2" t="str">
        <f t="shared" si="13"/>
        <v/>
      </c>
      <c r="X36" s="2" t="str">
        <f t="shared" si="14"/>
        <v/>
      </c>
      <c r="Y36" s="2">
        <f t="shared" si="15"/>
        <v>0</v>
      </c>
      <c r="Z36" s="2" t="str">
        <f t="shared" si="16"/>
        <v/>
      </c>
      <c r="AA36" s="19" t="str">
        <f t="shared" si="17"/>
        <v/>
      </c>
      <c r="AB36" s="2" t="str">
        <f t="shared" si="18"/>
        <v/>
      </c>
      <c r="AC36" s="2" t="str">
        <f t="shared" si="19"/>
        <v/>
      </c>
      <c r="AD36" s="2" t="str">
        <f t="shared" si="20"/>
        <v/>
      </c>
      <c r="AE36" s="2" t="str">
        <f t="shared" si="21"/>
        <v/>
      </c>
      <c r="AF36" s="2" t="str">
        <f t="shared" si="22"/>
        <v/>
      </c>
      <c r="AG36" s="2" t="str">
        <f t="shared" si="23"/>
        <v/>
      </c>
      <c r="AH36" s="2" t="str">
        <f t="shared" si="24"/>
        <v/>
      </c>
      <c r="AI36" s="2" t="str">
        <f t="shared" si="25"/>
        <v/>
      </c>
      <c r="AJ36" s="2" t="str">
        <f t="shared" si="26"/>
        <v/>
      </c>
      <c r="AK36" s="2" t="str">
        <f t="shared" si="27"/>
        <v/>
      </c>
    </row>
    <row r="37" spans="1:37" ht="20.100000000000001" customHeight="1">
      <c r="A37" s="6">
        <v>33</v>
      </c>
      <c r="B37" s="21"/>
      <c r="C37" s="5"/>
      <c r="D37" s="6"/>
      <c r="E37" s="5"/>
      <c r="F37" s="5"/>
      <c r="G37" s="6"/>
      <c r="H37" s="6"/>
      <c r="I37" s="23" t="str">
        <f t="shared" si="1"/>
        <v/>
      </c>
      <c r="J37" s="48" t="str">
        <f t="shared" ref="J37:J68" si="28">IF(G37="","",IF(D37="M",(RANK(U37,$U$5:$U$104,1)),(RANK(AH37,$AH$5:$AH$104,1))))</f>
        <v/>
      </c>
      <c r="L37" s="2">
        <f t="shared" si="2"/>
        <v>0</v>
      </c>
      <c r="M37" s="2" t="str">
        <f t="shared" si="3"/>
        <v/>
      </c>
      <c r="N37" s="19" t="str">
        <f t="shared" si="4"/>
        <v/>
      </c>
      <c r="O37" s="2" t="str">
        <f t="shared" si="5"/>
        <v/>
      </c>
      <c r="P37" s="2" t="str">
        <f t="shared" si="6"/>
        <v/>
      </c>
      <c r="Q37" s="2" t="str">
        <f t="shared" si="7"/>
        <v/>
      </c>
      <c r="R37" s="2" t="str">
        <f t="shared" si="8"/>
        <v/>
      </c>
      <c r="S37" s="2" t="str">
        <f t="shared" si="9"/>
        <v/>
      </c>
      <c r="T37" s="2" t="str">
        <f t="shared" si="10"/>
        <v/>
      </c>
      <c r="U37" s="2" t="str">
        <f t="shared" si="11"/>
        <v/>
      </c>
      <c r="V37" s="2" t="str">
        <f t="shared" si="12"/>
        <v/>
      </c>
      <c r="W37" s="2" t="str">
        <f t="shared" si="13"/>
        <v/>
      </c>
      <c r="X37" s="2" t="str">
        <f t="shared" si="14"/>
        <v/>
      </c>
      <c r="Y37" s="2">
        <f t="shared" si="15"/>
        <v>0</v>
      </c>
      <c r="Z37" s="2" t="str">
        <f t="shared" si="16"/>
        <v/>
      </c>
      <c r="AA37" s="19" t="str">
        <f t="shared" si="17"/>
        <v/>
      </c>
      <c r="AB37" s="2" t="str">
        <f t="shared" si="18"/>
        <v/>
      </c>
      <c r="AC37" s="2" t="str">
        <f t="shared" si="19"/>
        <v/>
      </c>
      <c r="AD37" s="2" t="str">
        <f t="shared" si="20"/>
        <v/>
      </c>
      <c r="AE37" s="2" t="str">
        <f t="shared" si="21"/>
        <v/>
      </c>
      <c r="AF37" s="2" t="str">
        <f t="shared" si="22"/>
        <v/>
      </c>
      <c r="AG37" s="2" t="str">
        <f t="shared" si="23"/>
        <v/>
      </c>
      <c r="AH37" s="2" t="str">
        <f t="shared" si="24"/>
        <v/>
      </c>
      <c r="AI37" s="2" t="str">
        <f t="shared" si="25"/>
        <v/>
      </c>
      <c r="AJ37" s="2" t="str">
        <f t="shared" si="26"/>
        <v/>
      </c>
      <c r="AK37" s="2" t="str">
        <f t="shared" si="27"/>
        <v/>
      </c>
    </row>
    <row r="38" spans="1:37" ht="20.100000000000001" customHeight="1">
      <c r="A38" s="6">
        <v>34</v>
      </c>
      <c r="B38" s="21"/>
      <c r="C38" s="5"/>
      <c r="D38" s="6"/>
      <c r="E38" s="5"/>
      <c r="F38" s="5"/>
      <c r="G38" s="6"/>
      <c r="H38" s="6"/>
      <c r="I38" s="23" t="str">
        <f t="shared" si="1"/>
        <v/>
      </c>
      <c r="J38" s="48" t="str">
        <f t="shared" si="28"/>
        <v/>
      </c>
      <c r="L38" s="2">
        <f t="shared" si="2"/>
        <v>0</v>
      </c>
      <c r="M38" s="2" t="str">
        <f t="shared" si="3"/>
        <v/>
      </c>
      <c r="N38" s="19" t="str">
        <f t="shared" si="4"/>
        <v/>
      </c>
      <c r="O38" s="2" t="str">
        <f t="shared" si="5"/>
        <v/>
      </c>
      <c r="P38" s="2" t="str">
        <f t="shared" si="6"/>
        <v/>
      </c>
      <c r="Q38" s="2" t="str">
        <f t="shared" si="7"/>
        <v/>
      </c>
      <c r="R38" s="2" t="str">
        <f t="shared" si="8"/>
        <v/>
      </c>
      <c r="S38" s="2" t="str">
        <f t="shared" si="9"/>
        <v/>
      </c>
      <c r="T38" s="2" t="str">
        <f t="shared" si="10"/>
        <v/>
      </c>
      <c r="U38" s="2" t="str">
        <f t="shared" si="11"/>
        <v/>
      </c>
      <c r="V38" s="2" t="str">
        <f t="shared" si="12"/>
        <v/>
      </c>
      <c r="W38" s="2" t="str">
        <f t="shared" si="13"/>
        <v/>
      </c>
      <c r="X38" s="2" t="str">
        <f t="shared" si="14"/>
        <v/>
      </c>
      <c r="Y38" s="2">
        <f t="shared" si="15"/>
        <v>0</v>
      </c>
      <c r="Z38" s="2" t="str">
        <f t="shared" si="16"/>
        <v/>
      </c>
      <c r="AA38" s="19" t="str">
        <f t="shared" si="17"/>
        <v/>
      </c>
      <c r="AB38" s="2" t="str">
        <f t="shared" si="18"/>
        <v/>
      </c>
      <c r="AC38" s="2" t="str">
        <f t="shared" si="19"/>
        <v/>
      </c>
      <c r="AD38" s="2" t="str">
        <f t="shared" si="20"/>
        <v/>
      </c>
      <c r="AE38" s="2" t="str">
        <f t="shared" si="21"/>
        <v/>
      </c>
      <c r="AF38" s="2" t="str">
        <f t="shared" si="22"/>
        <v/>
      </c>
      <c r="AG38" s="2" t="str">
        <f t="shared" si="23"/>
        <v/>
      </c>
      <c r="AH38" s="2" t="str">
        <f t="shared" si="24"/>
        <v/>
      </c>
      <c r="AI38" s="2" t="str">
        <f t="shared" si="25"/>
        <v/>
      </c>
      <c r="AJ38" s="2" t="str">
        <f t="shared" si="26"/>
        <v/>
      </c>
      <c r="AK38" s="2" t="str">
        <f t="shared" si="27"/>
        <v/>
      </c>
    </row>
    <row r="39" spans="1:37" ht="20.100000000000001" customHeight="1">
      <c r="A39" s="6">
        <v>35</v>
      </c>
      <c r="B39" s="21"/>
      <c r="C39" s="5"/>
      <c r="D39" s="6"/>
      <c r="E39" s="5"/>
      <c r="F39" s="5"/>
      <c r="G39" s="6"/>
      <c r="H39" s="6"/>
      <c r="I39" s="23" t="str">
        <f t="shared" si="1"/>
        <v/>
      </c>
      <c r="J39" s="48" t="str">
        <f t="shared" si="28"/>
        <v/>
      </c>
      <c r="L39" s="2">
        <f t="shared" si="2"/>
        <v>0</v>
      </c>
      <c r="M39" s="2" t="str">
        <f t="shared" si="3"/>
        <v/>
      </c>
      <c r="N39" s="19" t="str">
        <f t="shared" si="4"/>
        <v/>
      </c>
      <c r="O39" s="2" t="str">
        <f t="shared" si="5"/>
        <v/>
      </c>
      <c r="P39" s="2" t="str">
        <f t="shared" si="6"/>
        <v/>
      </c>
      <c r="Q39" s="2" t="str">
        <f t="shared" si="7"/>
        <v/>
      </c>
      <c r="R39" s="2" t="str">
        <f t="shared" si="8"/>
        <v/>
      </c>
      <c r="S39" s="2" t="str">
        <f t="shared" si="9"/>
        <v/>
      </c>
      <c r="T39" s="2" t="str">
        <f t="shared" si="10"/>
        <v/>
      </c>
      <c r="U39" s="2" t="str">
        <f t="shared" si="11"/>
        <v/>
      </c>
      <c r="V39" s="2" t="str">
        <f t="shared" si="12"/>
        <v/>
      </c>
      <c r="W39" s="2" t="str">
        <f t="shared" si="13"/>
        <v/>
      </c>
      <c r="X39" s="2" t="str">
        <f t="shared" si="14"/>
        <v/>
      </c>
      <c r="Y39" s="2">
        <f t="shared" si="15"/>
        <v>0</v>
      </c>
      <c r="Z39" s="2" t="str">
        <f t="shared" si="16"/>
        <v/>
      </c>
      <c r="AA39" s="19" t="str">
        <f t="shared" si="17"/>
        <v/>
      </c>
      <c r="AB39" s="2" t="str">
        <f t="shared" si="18"/>
        <v/>
      </c>
      <c r="AC39" s="2" t="str">
        <f t="shared" si="19"/>
        <v/>
      </c>
      <c r="AD39" s="2" t="str">
        <f t="shared" si="20"/>
        <v/>
      </c>
      <c r="AE39" s="2" t="str">
        <f t="shared" si="21"/>
        <v/>
      </c>
      <c r="AF39" s="2" t="str">
        <f t="shared" si="22"/>
        <v/>
      </c>
      <c r="AG39" s="2" t="str">
        <f t="shared" si="23"/>
        <v/>
      </c>
      <c r="AH39" s="2" t="str">
        <f t="shared" si="24"/>
        <v/>
      </c>
      <c r="AI39" s="2" t="str">
        <f t="shared" si="25"/>
        <v/>
      </c>
      <c r="AJ39" s="2" t="str">
        <f t="shared" si="26"/>
        <v/>
      </c>
      <c r="AK39" s="2" t="str">
        <f t="shared" si="27"/>
        <v/>
      </c>
    </row>
    <row r="40" spans="1:37" ht="20.100000000000001" customHeight="1">
      <c r="A40" s="6">
        <v>36</v>
      </c>
      <c r="B40" s="21"/>
      <c r="C40" s="5"/>
      <c r="D40" s="6"/>
      <c r="E40" s="5"/>
      <c r="F40" s="5"/>
      <c r="G40" s="6"/>
      <c r="H40" s="6"/>
      <c r="I40" s="23" t="str">
        <f t="shared" si="1"/>
        <v/>
      </c>
      <c r="J40" s="48" t="str">
        <f t="shared" si="28"/>
        <v/>
      </c>
      <c r="L40" s="2">
        <f t="shared" si="2"/>
        <v>0</v>
      </c>
      <c r="M40" s="2" t="str">
        <f t="shared" si="3"/>
        <v/>
      </c>
      <c r="N40" s="19" t="str">
        <f t="shared" si="4"/>
        <v/>
      </c>
      <c r="O40" s="2" t="str">
        <f t="shared" si="5"/>
        <v/>
      </c>
      <c r="P40" s="2" t="str">
        <f t="shared" si="6"/>
        <v/>
      </c>
      <c r="Q40" s="2" t="str">
        <f t="shared" si="7"/>
        <v/>
      </c>
      <c r="R40" s="2" t="str">
        <f t="shared" si="8"/>
        <v/>
      </c>
      <c r="S40" s="2" t="str">
        <f t="shared" si="9"/>
        <v/>
      </c>
      <c r="T40" s="2" t="str">
        <f t="shared" si="10"/>
        <v/>
      </c>
      <c r="U40" s="2" t="str">
        <f t="shared" si="11"/>
        <v/>
      </c>
      <c r="V40" s="2" t="str">
        <f t="shared" si="12"/>
        <v/>
      </c>
      <c r="W40" s="2" t="str">
        <f t="shared" si="13"/>
        <v/>
      </c>
      <c r="X40" s="2" t="str">
        <f t="shared" si="14"/>
        <v/>
      </c>
      <c r="Y40" s="2">
        <f t="shared" si="15"/>
        <v>0</v>
      </c>
      <c r="Z40" s="2" t="str">
        <f t="shared" si="16"/>
        <v/>
      </c>
      <c r="AA40" s="19" t="str">
        <f t="shared" si="17"/>
        <v/>
      </c>
      <c r="AB40" s="2" t="str">
        <f t="shared" si="18"/>
        <v/>
      </c>
      <c r="AC40" s="2" t="str">
        <f t="shared" si="19"/>
        <v/>
      </c>
      <c r="AD40" s="2" t="str">
        <f t="shared" si="20"/>
        <v/>
      </c>
      <c r="AE40" s="2" t="str">
        <f t="shared" si="21"/>
        <v/>
      </c>
      <c r="AF40" s="2" t="str">
        <f t="shared" si="22"/>
        <v/>
      </c>
      <c r="AG40" s="2" t="str">
        <f t="shared" si="23"/>
        <v/>
      </c>
      <c r="AH40" s="2" t="str">
        <f t="shared" si="24"/>
        <v/>
      </c>
      <c r="AI40" s="2" t="str">
        <f t="shared" si="25"/>
        <v/>
      </c>
      <c r="AJ40" s="2" t="str">
        <f t="shared" si="26"/>
        <v/>
      </c>
      <c r="AK40" s="2" t="str">
        <f t="shared" si="27"/>
        <v/>
      </c>
    </row>
    <row r="41" spans="1:37" ht="20.100000000000001" customHeight="1">
      <c r="A41" s="6">
        <v>37</v>
      </c>
      <c r="B41" s="21"/>
      <c r="C41" s="5"/>
      <c r="D41" s="6"/>
      <c r="E41" s="5"/>
      <c r="F41" s="5"/>
      <c r="G41" s="6"/>
      <c r="H41" s="6"/>
      <c r="I41" s="23" t="str">
        <f t="shared" si="1"/>
        <v/>
      </c>
      <c r="J41" s="48" t="str">
        <f t="shared" si="28"/>
        <v/>
      </c>
      <c r="L41" s="2">
        <f t="shared" si="2"/>
        <v>0</v>
      </c>
      <c r="M41" s="2" t="str">
        <f t="shared" si="3"/>
        <v/>
      </c>
      <c r="N41" s="19" t="str">
        <f t="shared" si="4"/>
        <v/>
      </c>
      <c r="O41" s="2" t="str">
        <f t="shared" si="5"/>
        <v/>
      </c>
      <c r="P41" s="2" t="str">
        <f t="shared" si="6"/>
        <v/>
      </c>
      <c r="Q41" s="2" t="str">
        <f t="shared" si="7"/>
        <v/>
      </c>
      <c r="R41" s="2" t="str">
        <f t="shared" si="8"/>
        <v/>
      </c>
      <c r="S41" s="2" t="str">
        <f t="shared" si="9"/>
        <v/>
      </c>
      <c r="T41" s="2" t="str">
        <f t="shared" si="10"/>
        <v/>
      </c>
      <c r="U41" s="2" t="str">
        <f t="shared" si="11"/>
        <v/>
      </c>
      <c r="V41" s="2" t="str">
        <f t="shared" si="12"/>
        <v/>
      </c>
      <c r="W41" s="2" t="str">
        <f t="shared" si="13"/>
        <v/>
      </c>
      <c r="X41" s="2" t="str">
        <f t="shared" si="14"/>
        <v/>
      </c>
      <c r="Y41" s="2">
        <f t="shared" si="15"/>
        <v>0</v>
      </c>
      <c r="Z41" s="2" t="str">
        <f t="shared" si="16"/>
        <v/>
      </c>
      <c r="AA41" s="19" t="str">
        <f t="shared" si="17"/>
        <v/>
      </c>
      <c r="AB41" s="2" t="str">
        <f t="shared" si="18"/>
        <v/>
      </c>
      <c r="AC41" s="2" t="str">
        <f t="shared" si="19"/>
        <v/>
      </c>
      <c r="AD41" s="2" t="str">
        <f t="shared" si="20"/>
        <v/>
      </c>
      <c r="AE41" s="2" t="str">
        <f t="shared" si="21"/>
        <v/>
      </c>
      <c r="AF41" s="2" t="str">
        <f t="shared" si="22"/>
        <v/>
      </c>
      <c r="AG41" s="2" t="str">
        <f t="shared" si="23"/>
        <v/>
      </c>
      <c r="AH41" s="2" t="str">
        <f t="shared" si="24"/>
        <v/>
      </c>
      <c r="AI41" s="2" t="str">
        <f t="shared" si="25"/>
        <v/>
      </c>
      <c r="AJ41" s="2" t="str">
        <f t="shared" si="26"/>
        <v/>
      </c>
      <c r="AK41" s="2" t="str">
        <f t="shared" si="27"/>
        <v/>
      </c>
    </row>
    <row r="42" spans="1:37" ht="20.100000000000001" customHeight="1">
      <c r="A42" s="6">
        <v>38</v>
      </c>
      <c r="B42" s="21"/>
      <c r="C42" s="5"/>
      <c r="D42" s="6"/>
      <c r="E42" s="5"/>
      <c r="F42" s="5"/>
      <c r="G42" s="6"/>
      <c r="H42" s="6"/>
      <c r="I42" s="23" t="str">
        <f t="shared" si="1"/>
        <v/>
      </c>
      <c r="J42" s="48" t="str">
        <f t="shared" si="28"/>
        <v/>
      </c>
      <c r="L42" s="2">
        <f t="shared" si="2"/>
        <v>0</v>
      </c>
      <c r="M42" s="2" t="str">
        <f t="shared" si="3"/>
        <v/>
      </c>
      <c r="N42" s="19" t="str">
        <f t="shared" si="4"/>
        <v/>
      </c>
      <c r="O42" s="2" t="str">
        <f t="shared" si="5"/>
        <v/>
      </c>
      <c r="P42" s="2" t="str">
        <f t="shared" si="6"/>
        <v/>
      </c>
      <c r="Q42" s="2" t="str">
        <f t="shared" si="7"/>
        <v/>
      </c>
      <c r="R42" s="2" t="str">
        <f t="shared" si="8"/>
        <v/>
      </c>
      <c r="S42" s="2" t="str">
        <f t="shared" si="9"/>
        <v/>
      </c>
      <c r="T42" s="2" t="str">
        <f t="shared" si="10"/>
        <v/>
      </c>
      <c r="U42" s="2" t="str">
        <f t="shared" si="11"/>
        <v/>
      </c>
      <c r="V42" s="2" t="str">
        <f t="shared" si="12"/>
        <v/>
      </c>
      <c r="W42" s="2" t="str">
        <f t="shared" si="13"/>
        <v/>
      </c>
      <c r="X42" s="2" t="str">
        <f t="shared" si="14"/>
        <v/>
      </c>
      <c r="Y42" s="2">
        <f t="shared" si="15"/>
        <v>0</v>
      </c>
      <c r="Z42" s="2" t="str">
        <f t="shared" si="16"/>
        <v/>
      </c>
      <c r="AA42" s="19" t="str">
        <f t="shared" si="17"/>
        <v/>
      </c>
      <c r="AB42" s="2" t="str">
        <f t="shared" si="18"/>
        <v/>
      </c>
      <c r="AC42" s="2" t="str">
        <f t="shared" si="19"/>
        <v/>
      </c>
      <c r="AD42" s="2" t="str">
        <f t="shared" si="20"/>
        <v/>
      </c>
      <c r="AE42" s="2" t="str">
        <f t="shared" si="21"/>
        <v/>
      </c>
      <c r="AF42" s="2" t="str">
        <f t="shared" si="22"/>
        <v/>
      </c>
      <c r="AG42" s="2" t="str">
        <f t="shared" si="23"/>
        <v/>
      </c>
      <c r="AH42" s="2" t="str">
        <f t="shared" si="24"/>
        <v/>
      </c>
      <c r="AI42" s="2" t="str">
        <f t="shared" si="25"/>
        <v/>
      </c>
      <c r="AJ42" s="2" t="str">
        <f t="shared" si="26"/>
        <v/>
      </c>
      <c r="AK42" s="2" t="str">
        <f t="shared" si="27"/>
        <v/>
      </c>
    </row>
    <row r="43" spans="1:37" ht="20.100000000000001" customHeight="1">
      <c r="A43" s="6">
        <v>39</v>
      </c>
      <c r="B43" s="21"/>
      <c r="C43" s="5"/>
      <c r="D43" s="6"/>
      <c r="E43" s="5"/>
      <c r="F43" s="5"/>
      <c r="G43" s="6"/>
      <c r="H43" s="6"/>
      <c r="I43" s="23" t="str">
        <f t="shared" si="1"/>
        <v/>
      </c>
      <c r="J43" s="48" t="str">
        <f t="shared" si="28"/>
        <v/>
      </c>
      <c r="L43" s="2">
        <f t="shared" si="2"/>
        <v>0</v>
      </c>
      <c r="M43" s="2" t="str">
        <f t="shared" si="3"/>
        <v/>
      </c>
      <c r="N43" s="19" t="str">
        <f t="shared" si="4"/>
        <v/>
      </c>
      <c r="O43" s="2" t="str">
        <f t="shared" si="5"/>
        <v/>
      </c>
      <c r="P43" s="2" t="str">
        <f t="shared" si="6"/>
        <v/>
      </c>
      <c r="Q43" s="2" t="str">
        <f t="shared" si="7"/>
        <v/>
      </c>
      <c r="R43" s="2" t="str">
        <f t="shared" si="8"/>
        <v/>
      </c>
      <c r="S43" s="2" t="str">
        <f t="shared" si="9"/>
        <v/>
      </c>
      <c r="T43" s="2" t="str">
        <f t="shared" si="10"/>
        <v/>
      </c>
      <c r="U43" s="2" t="str">
        <f t="shared" si="11"/>
        <v/>
      </c>
      <c r="V43" s="2" t="str">
        <f t="shared" si="12"/>
        <v/>
      </c>
      <c r="W43" s="2" t="str">
        <f t="shared" si="13"/>
        <v/>
      </c>
      <c r="X43" s="2" t="str">
        <f t="shared" si="14"/>
        <v/>
      </c>
      <c r="Y43" s="2">
        <f t="shared" si="15"/>
        <v>0</v>
      </c>
      <c r="Z43" s="2" t="str">
        <f t="shared" si="16"/>
        <v/>
      </c>
      <c r="AA43" s="19" t="str">
        <f t="shared" si="17"/>
        <v/>
      </c>
      <c r="AB43" s="2" t="str">
        <f t="shared" si="18"/>
        <v/>
      </c>
      <c r="AC43" s="2" t="str">
        <f t="shared" si="19"/>
        <v/>
      </c>
      <c r="AD43" s="2" t="str">
        <f t="shared" si="20"/>
        <v/>
      </c>
      <c r="AE43" s="2" t="str">
        <f t="shared" si="21"/>
        <v/>
      </c>
      <c r="AF43" s="2" t="str">
        <f t="shared" si="22"/>
        <v/>
      </c>
      <c r="AG43" s="2" t="str">
        <f t="shared" si="23"/>
        <v/>
      </c>
      <c r="AH43" s="2" t="str">
        <f t="shared" si="24"/>
        <v/>
      </c>
      <c r="AI43" s="2" t="str">
        <f t="shared" si="25"/>
        <v/>
      </c>
      <c r="AJ43" s="2" t="str">
        <f t="shared" si="26"/>
        <v/>
      </c>
      <c r="AK43" s="2" t="str">
        <f t="shared" si="27"/>
        <v/>
      </c>
    </row>
    <row r="44" spans="1:37" ht="20.100000000000001" customHeight="1">
      <c r="A44" s="6">
        <v>40</v>
      </c>
      <c r="B44" s="21"/>
      <c r="C44" s="5"/>
      <c r="D44" s="6"/>
      <c r="E44" s="5"/>
      <c r="F44" s="5"/>
      <c r="G44" s="6"/>
      <c r="H44" s="6"/>
      <c r="I44" s="23" t="str">
        <f t="shared" si="1"/>
        <v/>
      </c>
      <c r="J44" s="48" t="str">
        <f t="shared" si="28"/>
        <v/>
      </c>
      <c r="L44" s="2">
        <f t="shared" si="2"/>
        <v>0</v>
      </c>
      <c r="M44" s="2" t="str">
        <f t="shared" si="3"/>
        <v/>
      </c>
      <c r="N44" s="19" t="str">
        <f t="shared" si="4"/>
        <v/>
      </c>
      <c r="O44" s="2" t="str">
        <f t="shared" si="5"/>
        <v/>
      </c>
      <c r="P44" s="2" t="str">
        <f t="shared" si="6"/>
        <v/>
      </c>
      <c r="Q44" s="2" t="str">
        <f t="shared" si="7"/>
        <v/>
      </c>
      <c r="R44" s="2" t="str">
        <f t="shared" si="8"/>
        <v/>
      </c>
      <c r="S44" s="2" t="str">
        <f t="shared" si="9"/>
        <v/>
      </c>
      <c r="T44" s="2" t="str">
        <f t="shared" si="10"/>
        <v/>
      </c>
      <c r="U44" s="2" t="str">
        <f t="shared" si="11"/>
        <v/>
      </c>
      <c r="V44" s="2" t="str">
        <f t="shared" si="12"/>
        <v/>
      </c>
      <c r="W44" s="2" t="str">
        <f t="shared" si="13"/>
        <v/>
      </c>
      <c r="X44" s="2" t="str">
        <f t="shared" si="14"/>
        <v/>
      </c>
      <c r="Y44" s="2">
        <f t="shared" si="15"/>
        <v>0</v>
      </c>
      <c r="Z44" s="2" t="str">
        <f t="shared" si="16"/>
        <v/>
      </c>
      <c r="AA44" s="19" t="str">
        <f t="shared" si="17"/>
        <v/>
      </c>
      <c r="AB44" s="2" t="str">
        <f t="shared" si="18"/>
        <v/>
      </c>
      <c r="AC44" s="2" t="str">
        <f t="shared" si="19"/>
        <v/>
      </c>
      <c r="AD44" s="2" t="str">
        <f t="shared" si="20"/>
        <v/>
      </c>
      <c r="AE44" s="2" t="str">
        <f t="shared" si="21"/>
        <v/>
      </c>
      <c r="AF44" s="2" t="str">
        <f t="shared" si="22"/>
        <v/>
      </c>
      <c r="AG44" s="2" t="str">
        <f t="shared" si="23"/>
        <v/>
      </c>
      <c r="AH44" s="2" t="str">
        <f t="shared" si="24"/>
        <v/>
      </c>
      <c r="AI44" s="2" t="str">
        <f t="shared" si="25"/>
        <v/>
      </c>
      <c r="AJ44" s="2" t="str">
        <f t="shared" si="26"/>
        <v/>
      </c>
      <c r="AK44" s="2" t="str">
        <f t="shared" si="27"/>
        <v/>
      </c>
    </row>
    <row r="45" spans="1:37" ht="20.100000000000001" customHeight="1">
      <c r="A45" s="6">
        <v>41</v>
      </c>
      <c r="B45" s="21"/>
      <c r="C45" s="5"/>
      <c r="D45" s="6"/>
      <c r="E45" s="5"/>
      <c r="F45" s="5"/>
      <c r="G45" s="6"/>
      <c r="H45" s="6"/>
      <c r="I45" s="23" t="str">
        <f t="shared" si="1"/>
        <v/>
      </c>
      <c r="J45" s="48" t="str">
        <f t="shared" si="28"/>
        <v/>
      </c>
      <c r="L45" s="2">
        <f t="shared" si="2"/>
        <v>0</v>
      </c>
      <c r="M45" s="2" t="str">
        <f t="shared" si="3"/>
        <v/>
      </c>
      <c r="N45" s="19" t="str">
        <f t="shared" si="4"/>
        <v/>
      </c>
      <c r="O45" s="2" t="str">
        <f t="shared" si="5"/>
        <v/>
      </c>
      <c r="P45" s="2" t="str">
        <f t="shared" si="6"/>
        <v/>
      </c>
      <c r="Q45" s="2" t="str">
        <f t="shared" si="7"/>
        <v/>
      </c>
      <c r="R45" s="2" t="str">
        <f t="shared" si="8"/>
        <v/>
      </c>
      <c r="S45" s="2" t="str">
        <f t="shared" si="9"/>
        <v/>
      </c>
      <c r="T45" s="2" t="str">
        <f t="shared" si="10"/>
        <v/>
      </c>
      <c r="U45" s="2" t="str">
        <f t="shared" si="11"/>
        <v/>
      </c>
      <c r="V45" s="2" t="str">
        <f t="shared" si="12"/>
        <v/>
      </c>
      <c r="W45" s="2" t="str">
        <f t="shared" si="13"/>
        <v/>
      </c>
      <c r="X45" s="2" t="str">
        <f t="shared" si="14"/>
        <v/>
      </c>
      <c r="Y45" s="2">
        <f t="shared" si="15"/>
        <v>0</v>
      </c>
      <c r="Z45" s="2" t="str">
        <f t="shared" si="16"/>
        <v/>
      </c>
      <c r="AA45" s="19" t="str">
        <f t="shared" si="17"/>
        <v/>
      </c>
      <c r="AB45" s="2" t="str">
        <f t="shared" si="18"/>
        <v/>
      </c>
      <c r="AC45" s="2" t="str">
        <f t="shared" si="19"/>
        <v/>
      </c>
      <c r="AD45" s="2" t="str">
        <f t="shared" si="20"/>
        <v/>
      </c>
      <c r="AE45" s="2" t="str">
        <f t="shared" si="21"/>
        <v/>
      </c>
      <c r="AF45" s="2" t="str">
        <f t="shared" si="22"/>
        <v/>
      </c>
      <c r="AG45" s="2" t="str">
        <f t="shared" si="23"/>
        <v/>
      </c>
      <c r="AH45" s="2" t="str">
        <f t="shared" si="24"/>
        <v/>
      </c>
      <c r="AI45" s="2" t="str">
        <f t="shared" si="25"/>
        <v/>
      </c>
      <c r="AJ45" s="2" t="str">
        <f t="shared" si="26"/>
        <v/>
      </c>
      <c r="AK45" s="2" t="str">
        <f t="shared" si="27"/>
        <v/>
      </c>
    </row>
    <row r="46" spans="1:37" ht="20.100000000000001" customHeight="1">
      <c r="A46" s="6">
        <v>42</v>
      </c>
      <c r="B46" s="21"/>
      <c r="C46" s="5"/>
      <c r="D46" s="6"/>
      <c r="E46" s="5"/>
      <c r="F46" s="5"/>
      <c r="G46" s="6"/>
      <c r="H46" s="6"/>
      <c r="I46" s="23" t="str">
        <f t="shared" si="1"/>
        <v/>
      </c>
      <c r="J46" s="48" t="str">
        <f t="shared" si="28"/>
        <v/>
      </c>
      <c r="L46" s="2">
        <f t="shared" si="2"/>
        <v>0</v>
      </c>
      <c r="M46" s="2" t="str">
        <f t="shared" si="3"/>
        <v/>
      </c>
      <c r="N46" s="19" t="str">
        <f t="shared" si="4"/>
        <v/>
      </c>
      <c r="O46" s="2" t="str">
        <f t="shared" si="5"/>
        <v/>
      </c>
      <c r="P46" s="2" t="str">
        <f t="shared" si="6"/>
        <v/>
      </c>
      <c r="Q46" s="2" t="str">
        <f t="shared" si="7"/>
        <v/>
      </c>
      <c r="R46" s="2" t="str">
        <f t="shared" si="8"/>
        <v/>
      </c>
      <c r="S46" s="2" t="str">
        <f t="shared" si="9"/>
        <v/>
      </c>
      <c r="T46" s="2" t="str">
        <f t="shared" si="10"/>
        <v/>
      </c>
      <c r="U46" s="2" t="str">
        <f t="shared" si="11"/>
        <v/>
      </c>
      <c r="V46" s="2" t="str">
        <f t="shared" si="12"/>
        <v/>
      </c>
      <c r="W46" s="2" t="str">
        <f t="shared" si="13"/>
        <v/>
      </c>
      <c r="X46" s="2" t="str">
        <f t="shared" si="14"/>
        <v/>
      </c>
      <c r="Y46" s="2">
        <f t="shared" si="15"/>
        <v>0</v>
      </c>
      <c r="Z46" s="2" t="str">
        <f t="shared" si="16"/>
        <v/>
      </c>
      <c r="AA46" s="19" t="str">
        <f t="shared" si="17"/>
        <v/>
      </c>
      <c r="AB46" s="2" t="str">
        <f t="shared" si="18"/>
        <v/>
      </c>
      <c r="AC46" s="2" t="str">
        <f t="shared" si="19"/>
        <v/>
      </c>
      <c r="AD46" s="2" t="str">
        <f t="shared" si="20"/>
        <v/>
      </c>
      <c r="AE46" s="2" t="str">
        <f t="shared" si="21"/>
        <v/>
      </c>
      <c r="AF46" s="2" t="str">
        <f t="shared" si="22"/>
        <v/>
      </c>
      <c r="AG46" s="2" t="str">
        <f t="shared" si="23"/>
        <v/>
      </c>
      <c r="AH46" s="2" t="str">
        <f t="shared" si="24"/>
        <v/>
      </c>
      <c r="AI46" s="2" t="str">
        <f t="shared" si="25"/>
        <v/>
      </c>
      <c r="AJ46" s="2" t="str">
        <f t="shared" si="26"/>
        <v/>
      </c>
      <c r="AK46" s="2" t="str">
        <f t="shared" si="27"/>
        <v/>
      </c>
    </row>
    <row r="47" spans="1:37" ht="20.100000000000001" customHeight="1">
      <c r="A47" s="6">
        <v>43</v>
      </c>
      <c r="B47" s="21"/>
      <c r="C47" s="5"/>
      <c r="D47" s="6"/>
      <c r="E47" s="5"/>
      <c r="F47" s="5"/>
      <c r="G47" s="6"/>
      <c r="H47" s="6"/>
      <c r="I47" s="23" t="str">
        <f t="shared" si="1"/>
        <v/>
      </c>
      <c r="J47" s="48" t="str">
        <f t="shared" si="28"/>
        <v/>
      </c>
      <c r="L47" s="2">
        <f t="shared" si="2"/>
        <v>0</v>
      </c>
      <c r="M47" s="2" t="str">
        <f t="shared" si="3"/>
        <v/>
      </c>
      <c r="N47" s="19" t="str">
        <f t="shared" si="4"/>
        <v/>
      </c>
      <c r="O47" s="2" t="str">
        <f t="shared" si="5"/>
        <v/>
      </c>
      <c r="P47" s="2" t="str">
        <f t="shared" si="6"/>
        <v/>
      </c>
      <c r="Q47" s="2" t="str">
        <f t="shared" si="7"/>
        <v/>
      </c>
      <c r="R47" s="2" t="str">
        <f t="shared" si="8"/>
        <v/>
      </c>
      <c r="S47" s="2" t="str">
        <f t="shared" si="9"/>
        <v/>
      </c>
      <c r="T47" s="2" t="str">
        <f t="shared" si="10"/>
        <v/>
      </c>
      <c r="U47" s="2" t="str">
        <f t="shared" si="11"/>
        <v/>
      </c>
      <c r="V47" s="2" t="str">
        <f t="shared" si="12"/>
        <v/>
      </c>
      <c r="W47" s="2" t="str">
        <f t="shared" si="13"/>
        <v/>
      </c>
      <c r="X47" s="2" t="str">
        <f t="shared" si="14"/>
        <v/>
      </c>
      <c r="Y47" s="2">
        <f t="shared" si="15"/>
        <v>0</v>
      </c>
      <c r="Z47" s="2" t="str">
        <f t="shared" si="16"/>
        <v/>
      </c>
      <c r="AA47" s="19" t="str">
        <f t="shared" si="17"/>
        <v/>
      </c>
      <c r="AB47" s="2" t="str">
        <f t="shared" si="18"/>
        <v/>
      </c>
      <c r="AC47" s="2" t="str">
        <f t="shared" si="19"/>
        <v/>
      </c>
      <c r="AD47" s="2" t="str">
        <f t="shared" si="20"/>
        <v/>
      </c>
      <c r="AE47" s="2" t="str">
        <f t="shared" si="21"/>
        <v/>
      </c>
      <c r="AF47" s="2" t="str">
        <f t="shared" si="22"/>
        <v/>
      </c>
      <c r="AG47" s="2" t="str">
        <f t="shared" si="23"/>
        <v/>
      </c>
      <c r="AH47" s="2" t="str">
        <f t="shared" si="24"/>
        <v/>
      </c>
      <c r="AI47" s="2" t="str">
        <f t="shared" si="25"/>
        <v/>
      </c>
      <c r="AJ47" s="2" t="str">
        <f t="shared" si="26"/>
        <v/>
      </c>
      <c r="AK47" s="2" t="str">
        <f t="shared" si="27"/>
        <v/>
      </c>
    </row>
    <row r="48" spans="1:37" ht="20.100000000000001" customHeight="1">
      <c r="A48" s="6">
        <v>44</v>
      </c>
      <c r="B48" s="21"/>
      <c r="C48" s="5"/>
      <c r="D48" s="6"/>
      <c r="E48" s="5"/>
      <c r="F48" s="5"/>
      <c r="G48" s="6"/>
      <c r="H48" s="6"/>
      <c r="I48" s="23" t="str">
        <f t="shared" si="1"/>
        <v/>
      </c>
      <c r="J48" s="48" t="str">
        <f t="shared" si="28"/>
        <v/>
      </c>
      <c r="L48" s="2">
        <f t="shared" si="2"/>
        <v>0</v>
      </c>
      <c r="M48" s="2" t="str">
        <f t="shared" si="3"/>
        <v/>
      </c>
      <c r="N48" s="19" t="str">
        <f t="shared" si="4"/>
        <v/>
      </c>
      <c r="O48" s="2" t="str">
        <f t="shared" si="5"/>
        <v/>
      </c>
      <c r="P48" s="2" t="str">
        <f t="shared" si="6"/>
        <v/>
      </c>
      <c r="Q48" s="2" t="str">
        <f t="shared" si="7"/>
        <v/>
      </c>
      <c r="R48" s="2" t="str">
        <f t="shared" si="8"/>
        <v/>
      </c>
      <c r="S48" s="2" t="str">
        <f t="shared" si="9"/>
        <v/>
      </c>
      <c r="T48" s="2" t="str">
        <f t="shared" si="10"/>
        <v/>
      </c>
      <c r="U48" s="2" t="str">
        <f t="shared" si="11"/>
        <v/>
      </c>
      <c r="V48" s="2" t="str">
        <f t="shared" si="12"/>
        <v/>
      </c>
      <c r="W48" s="2" t="str">
        <f t="shared" si="13"/>
        <v/>
      </c>
      <c r="X48" s="2" t="str">
        <f t="shared" si="14"/>
        <v/>
      </c>
      <c r="Y48" s="2">
        <f t="shared" si="15"/>
        <v>0</v>
      </c>
      <c r="Z48" s="2" t="str">
        <f t="shared" si="16"/>
        <v/>
      </c>
      <c r="AA48" s="19" t="str">
        <f t="shared" si="17"/>
        <v/>
      </c>
      <c r="AB48" s="2" t="str">
        <f t="shared" si="18"/>
        <v/>
      </c>
      <c r="AC48" s="2" t="str">
        <f t="shared" si="19"/>
        <v/>
      </c>
      <c r="AD48" s="2" t="str">
        <f t="shared" si="20"/>
        <v/>
      </c>
      <c r="AE48" s="2" t="str">
        <f t="shared" si="21"/>
        <v/>
      </c>
      <c r="AF48" s="2" t="str">
        <f t="shared" si="22"/>
        <v/>
      </c>
      <c r="AG48" s="2" t="str">
        <f t="shared" si="23"/>
        <v/>
      </c>
      <c r="AH48" s="2" t="str">
        <f t="shared" si="24"/>
        <v/>
      </c>
      <c r="AI48" s="2" t="str">
        <f t="shared" si="25"/>
        <v/>
      </c>
      <c r="AJ48" s="2" t="str">
        <f t="shared" si="26"/>
        <v/>
      </c>
      <c r="AK48" s="2" t="str">
        <f t="shared" si="27"/>
        <v/>
      </c>
    </row>
    <row r="49" spans="1:37" ht="20.100000000000001" customHeight="1">
      <c r="A49" s="6">
        <v>45</v>
      </c>
      <c r="B49" s="21"/>
      <c r="C49" s="5"/>
      <c r="D49" s="6"/>
      <c r="E49" s="5"/>
      <c r="F49" s="5"/>
      <c r="G49" s="6"/>
      <c r="H49" s="6"/>
      <c r="I49" s="23" t="str">
        <f t="shared" si="1"/>
        <v/>
      </c>
      <c r="J49" s="48" t="str">
        <f t="shared" si="28"/>
        <v/>
      </c>
      <c r="L49" s="2">
        <f t="shared" si="2"/>
        <v>0</v>
      </c>
      <c r="M49" s="2" t="str">
        <f t="shared" si="3"/>
        <v/>
      </c>
      <c r="N49" s="19" t="str">
        <f t="shared" si="4"/>
        <v/>
      </c>
      <c r="O49" s="2" t="str">
        <f t="shared" si="5"/>
        <v/>
      </c>
      <c r="P49" s="2" t="str">
        <f t="shared" si="6"/>
        <v/>
      </c>
      <c r="Q49" s="2" t="str">
        <f t="shared" si="7"/>
        <v/>
      </c>
      <c r="R49" s="2" t="str">
        <f t="shared" si="8"/>
        <v/>
      </c>
      <c r="S49" s="2" t="str">
        <f t="shared" si="9"/>
        <v/>
      </c>
      <c r="T49" s="2" t="str">
        <f t="shared" si="10"/>
        <v/>
      </c>
      <c r="U49" s="2" t="str">
        <f t="shared" si="11"/>
        <v/>
      </c>
      <c r="V49" s="2" t="str">
        <f t="shared" si="12"/>
        <v/>
      </c>
      <c r="W49" s="2" t="str">
        <f t="shared" si="13"/>
        <v/>
      </c>
      <c r="X49" s="2" t="str">
        <f t="shared" si="14"/>
        <v/>
      </c>
      <c r="Y49" s="2">
        <f t="shared" si="15"/>
        <v>0</v>
      </c>
      <c r="Z49" s="2" t="str">
        <f t="shared" si="16"/>
        <v/>
      </c>
      <c r="AA49" s="19" t="str">
        <f t="shared" si="17"/>
        <v/>
      </c>
      <c r="AB49" s="2" t="str">
        <f t="shared" si="18"/>
        <v/>
      </c>
      <c r="AC49" s="2" t="str">
        <f t="shared" si="19"/>
        <v/>
      </c>
      <c r="AD49" s="2" t="str">
        <f t="shared" si="20"/>
        <v/>
      </c>
      <c r="AE49" s="2" t="str">
        <f t="shared" si="21"/>
        <v/>
      </c>
      <c r="AF49" s="2" t="str">
        <f t="shared" si="22"/>
        <v/>
      </c>
      <c r="AG49" s="2" t="str">
        <f t="shared" si="23"/>
        <v/>
      </c>
      <c r="AH49" s="2" t="str">
        <f t="shared" si="24"/>
        <v/>
      </c>
      <c r="AI49" s="2" t="str">
        <f t="shared" si="25"/>
        <v/>
      </c>
      <c r="AJ49" s="2" t="str">
        <f t="shared" si="26"/>
        <v/>
      </c>
      <c r="AK49" s="2" t="str">
        <f t="shared" si="27"/>
        <v/>
      </c>
    </row>
    <row r="50" spans="1:37" ht="20.100000000000001" customHeight="1">
      <c r="A50" s="6">
        <v>46</v>
      </c>
      <c r="B50" s="21"/>
      <c r="C50" s="5"/>
      <c r="D50" s="6"/>
      <c r="E50" s="5"/>
      <c r="F50" s="5"/>
      <c r="G50" s="6"/>
      <c r="H50" s="6"/>
      <c r="I50" s="23" t="str">
        <f t="shared" si="1"/>
        <v/>
      </c>
      <c r="J50" s="48" t="str">
        <f t="shared" si="28"/>
        <v/>
      </c>
      <c r="L50" s="2">
        <f t="shared" si="2"/>
        <v>0</v>
      </c>
      <c r="M50" s="2" t="str">
        <f t="shared" si="3"/>
        <v/>
      </c>
      <c r="N50" s="19" t="str">
        <f t="shared" si="4"/>
        <v/>
      </c>
      <c r="O50" s="2" t="str">
        <f t="shared" si="5"/>
        <v/>
      </c>
      <c r="P50" s="2" t="str">
        <f t="shared" si="6"/>
        <v/>
      </c>
      <c r="Q50" s="2" t="str">
        <f t="shared" si="7"/>
        <v/>
      </c>
      <c r="R50" s="2" t="str">
        <f t="shared" si="8"/>
        <v/>
      </c>
      <c r="S50" s="2" t="str">
        <f t="shared" si="9"/>
        <v/>
      </c>
      <c r="T50" s="2" t="str">
        <f t="shared" si="10"/>
        <v/>
      </c>
      <c r="U50" s="2" t="str">
        <f t="shared" si="11"/>
        <v/>
      </c>
      <c r="V50" s="2" t="str">
        <f t="shared" si="12"/>
        <v/>
      </c>
      <c r="W50" s="2" t="str">
        <f t="shared" si="13"/>
        <v/>
      </c>
      <c r="X50" s="2" t="str">
        <f t="shared" si="14"/>
        <v/>
      </c>
      <c r="Y50" s="2">
        <f t="shared" si="15"/>
        <v>0</v>
      </c>
      <c r="Z50" s="2" t="str">
        <f t="shared" si="16"/>
        <v/>
      </c>
      <c r="AA50" s="19" t="str">
        <f t="shared" si="17"/>
        <v/>
      </c>
      <c r="AB50" s="2" t="str">
        <f t="shared" si="18"/>
        <v/>
      </c>
      <c r="AC50" s="2" t="str">
        <f t="shared" si="19"/>
        <v/>
      </c>
      <c r="AD50" s="2" t="str">
        <f t="shared" si="20"/>
        <v/>
      </c>
      <c r="AE50" s="2" t="str">
        <f t="shared" si="21"/>
        <v/>
      </c>
      <c r="AF50" s="2" t="str">
        <f t="shared" si="22"/>
        <v/>
      </c>
      <c r="AG50" s="2" t="str">
        <f t="shared" si="23"/>
        <v/>
      </c>
      <c r="AH50" s="2" t="str">
        <f t="shared" si="24"/>
        <v/>
      </c>
      <c r="AI50" s="2" t="str">
        <f t="shared" si="25"/>
        <v/>
      </c>
      <c r="AJ50" s="2" t="str">
        <f t="shared" si="26"/>
        <v/>
      </c>
      <c r="AK50" s="2" t="str">
        <f t="shared" si="27"/>
        <v/>
      </c>
    </row>
    <row r="51" spans="1:37" ht="20.100000000000001" customHeight="1">
      <c r="A51" s="6">
        <v>47</v>
      </c>
      <c r="B51" s="21"/>
      <c r="C51" s="5"/>
      <c r="D51" s="6"/>
      <c r="E51" s="5"/>
      <c r="F51" s="5"/>
      <c r="G51" s="6"/>
      <c r="H51" s="6"/>
      <c r="I51" s="23" t="str">
        <f t="shared" si="1"/>
        <v/>
      </c>
      <c r="J51" s="48" t="str">
        <f t="shared" si="28"/>
        <v/>
      </c>
      <c r="L51" s="2">
        <f t="shared" si="2"/>
        <v>0</v>
      </c>
      <c r="M51" s="2" t="str">
        <f t="shared" si="3"/>
        <v/>
      </c>
      <c r="N51" s="19" t="str">
        <f t="shared" si="4"/>
        <v/>
      </c>
      <c r="O51" s="2" t="str">
        <f t="shared" si="5"/>
        <v/>
      </c>
      <c r="P51" s="2" t="str">
        <f t="shared" si="6"/>
        <v/>
      </c>
      <c r="Q51" s="2" t="str">
        <f t="shared" si="7"/>
        <v/>
      </c>
      <c r="R51" s="2" t="str">
        <f t="shared" si="8"/>
        <v/>
      </c>
      <c r="S51" s="2" t="str">
        <f t="shared" si="9"/>
        <v/>
      </c>
      <c r="T51" s="2" t="str">
        <f t="shared" si="10"/>
        <v/>
      </c>
      <c r="U51" s="2" t="str">
        <f t="shared" si="11"/>
        <v/>
      </c>
      <c r="V51" s="2" t="str">
        <f t="shared" si="12"/>
        <v/>
      </c>
      <c r="W51" s="2" t="str">
        <f t="shared" si="13"/>
        <v/>
      </c>
      <c r="X51" s="2" t="str">
        <f t="shared" si="14"/>
        <v/>
      </c>
      <c r="Y51" s="2">
        <f t="shared" si="15"/>
        <v>0</v>
      </c>
      <c r="Z51" s="2" t="str">
        <f t="shared" si="16"/>
        <v/>
      </c>
      <c r="AA51" s="19" t="str">
        <f t="shared" si="17"/>
        <v/>
      </c>
      <c r="AB51" s="2" t="str">
        <f t="shared" si="18"/>
        <v/>
      </c>
      <c r="AC51" s="2" t="str">
        <f t="shared" si="19"/>
        <v/>
      </c>
      <c r="AD51" s="2" t="str">
        <f t="shared" si="20"/>
        <v/>
      </c>
      <c r="AE51" s="2" t="str">
        <f t="shared" si="21"/>
        <v/>
      </c>
      <c r="AF51" s="2" t="str">
        <f t="shared" si="22"/>
        <v/>
      </c>
      <c r="AG51" s="2" t="str">
        <f t="shared" si="23"/>
        <v/>
      </c>
      <c r="AH51" s="2" t="str">
        <f t="shared" si="24"/>
        <v/>
      </c>
      <c r="AI51" s="2" t="str">
        <f t="shared" si="25"/>
        <v/>
      </c>
      <c r="AJ51" s="2" t="str">
        <f t="shared" si="26"/>
        <v/>
      </c>
      <c r="AK51" s="2" t="str">
        <f t="shared" si="27"/>
        <v/>
      </c>
    </row>
    <row r="52" spans="1:37" ht="20.100000000000001" customHeight="1">
      <c r="A52" s="6">
        <v>48</v>
      </c>
      <c r="B52" s="21"/>
      <c r="C52" s="5"/>
      <c r="D52" s="6"/>
      <c r="E52" s="5"/>
      <c r="F52" s="5"/>
      <c r="G52" s="6"/>
      <c r="H52" s="6"/>
      <c r="I52" s="23" t="str">
        <f t="shared" si="1"/>
        <v/>
      </c>
      <c r="J52" s="48" t="str">
        <f t="shared" si="28"/>
        <v/>
      </c>
      <c r="L52" s="2">
        <f t="shared" si="2"/>
        <v>0</v>
      </c>
      <c r="M52" s="2" t="str">
        <f t="shared" si="3"/>
        <v/>
      </c>
      <c r="N52" s="19" t="str">
        <f t="shared" si="4"/>
        <v/>
      </c>
      <c r="O52" s="2" t="str">
        <f t="shared" si="5"/>
        <v/>
      </c>
      <c r="P52" s="2" t="str">
        <f t="shared" si="6"/>
        <v/>
      </c>
      <c r="Q52" s="2" t="str">
        <f t="shared" si="7"/>
        <v/>
      </c>
      <c r="R52" s="2" t="str">
        <f t="shared" si="8"/>
        <v/>
      </c>
      <c r="S52" s="2" t="str">
        <f t="shared" si="9"/>
        <v/>
      </c>
      <c r="T52" s="2" t="str">
        <f t="shared" si="10"/>
        <v/>
      </c>
      <c r="U52" s="2" t="str">
        <f t="shared" si="11"/>
        <v/>
      </c>
      <c r="V52" s="2" t="str">
        <f t="shared" si="12"/>
        <v/>
      </c>
      <c r="W52" s="2" t="str">
        <f t="shared" si="13"/>
        <v/>
      </c>
      <c r="X52" s="2" t="str">
        <f t="shared" si="14"/>
        <v/>
      </c>
      <c r="Y52" s="2">
        <f t="shared" si="15"/>
        <v>0</v>
      </c>
      <c r="Z52" s="2" t="str">
        <f t="shared" si="16"/>
        <v/>
      </c>
      <c r="AA52" s="19" t="str">
        <f t="shared" si="17"/>
        <v/>
      </c>
      <c r="AB52" s="2" t="str">
        <f t="shared" si="18"/>
        <v/>
      </c>
      <c r="AC52" s="2" t="str">
        <f t="shared" si="19"/>
        <v/>
      </c>
      <c r="AD52" s="2" t="str">
        <f t="shared" si="20"/>
        <v/>
      </c>
      <c r="AE52" s="2" t="str">
        <f t="shared" si="21"/>
        <v/>
      </c>
      <c r="AF52" s="2" t="str">
        <f t="shared" si="22"/>
        <v/>
      </c>
      <c r="AG52" s="2" t="str">
        <f t="shared" si="23"/>
        <v/>
      </c>
      <c r="AH52" s="2" t="str">
        <f t="shared" si="24"/>
        <v/>
      </c>
      <c r="AI52" s="2" t="str">
        <f t="shared" si="25"/>
        <v/>
      </c>
      <c r="AJ52" s="2" t="str">
        <f t="shared" si="26"/>
        <v/>
      </c>
      <c r="AK52" s="2" t="str">
        <f t="shared" si="27"/>
        <v/>
      </c>
    </row>
    <row r="53" spans="1:37" ht="20.100000000000001" customHeight="1">
      <c r="A53" s="6">
        <v>49</v>
      </c>
      <c r="B53" s="21"/>
      <c r="C53" s="5"/>
      <c r="D53" s="6"/>
      <c r="E53" s="5"/>
      <c r="F53" s="5"/>
      <c r="G53" s="6"/>
      <c r="H53" s="6"/>
      <c r="I53" s="23" t="str">
        <f t="shared" si="1"/>
        <v/>
      </c>
      <c r="J53" s="48" t="str">
        <f t="shared" si="28"/>
        <v/>
      </c>
      <c r="L53" s="2">
        <f t="shared" si="2"/>
        <v>0</v>
      </c>
      <c r="M53" s="2" t="str">
        <f t="shared" si="3"/>
        <v/>
      </c>
      <c r="N53" s="19" t="str">
        <f t="shared" si="4"/>
        <v/>
      </c>
      <c r="O53" s="2" t="str">
        <f t="shared" si="5"/>
        <v/>
      </c>
      <c r="P53" s="2" t="str">
        <f t="shared" si="6"/>
        <v/>
      </c>
      <c r="Q53" s="2" t="str">
        <f t="shared" si="7"/>
        <v/>
      </c>
      <c r="R53" s="2" t="str">
        <f t="shared" si="8"/>
        <v/>
      </c>
      <c r="S53" s="2" t="str">
        <f t="shared" si="9"/>
        <v/>
      </c>
      <c r="T53" s="2" t="str">
        <f t="shared" si="10"/>
        <v/>
      </c>
      <c r="U53" s="2" t="str">
        <f t="shared" si="11"/>
        <v/>
      </c>
      <c r="V53" s="2" t="str">
        <f t="shared" si="12"/>
        <v/>
      </c>
      <c r="W53" s="2" t="str">
        <f t="shared" si="13"/>
        <v/>
      </c>
      <c r="X53" s="2" t="str">
        <f t="shared" si="14"/>
        <v/>
      </c>
      <c r="Y53" s="2">
        <f t="shared" si="15"/>
        <v>0</v>
      </c>
      <c r="Z53" s="2" t="str">
        <f t="shared" si="16"/>
        <v/>
      </c>
      <c r="AA53" s="19" t="str">
        <f t="shared" si="17"/>
        <v/>
      </c>
      <c r="AB53" s="2" t="str">
        <f t="shared" si="18"/>
        <v/>
      </c>
      <c r="AC53" s="2" t="str">
        <f t="shared" si="19"/>
        <v/>
      </c>
      <c r="AD53" s="2" t="str">
        <f t="shared" si="20"/>
        <v/>
      </c>
      <c r="AE53" s="2" t="str">
        <f t="shared" si="21"/>
        <v/>
      </c>
      <c r="AF53" s="2" t="str">
        <f t="shared" si="22"/>
        <v/>
      </c>
      <c r="AG53" s="2" t="str">
        <f t="shared" si="23"/>
        <v/>
      </c>
      <c r="AH53" s="2" t="str">
        <f t="shared" si="24"/>
        <v/>
      </c>
      <c r="AI53" s="2" t="str">
        <f t="shared" si="25"/>
        <v/>
      </c>
      <c r="AJ53" s="2" t="str">
        <f t="shared" si="26"/>
        <v/>
      </c>
      <c r="AK53" s="2" t="str">
        <f t="shared" si="27"/>
        <v/>
      </c>
    </row>
    <row r="54" spans="1:37" ht="20.100000000000001" customHeight="1">
      <c r="A54" s="6">
        <v>50</v>
      </c>
      <c r="B54" s="21"/>
      <c r="C54" s="5"/>
      <c r="D54" s="6"/>
      <c r="E54" s="5"/>
      <c r="F54" s="5"/>
      <c r="G54" s="6"/>
      <c r="H54" s="6"/>
      <c r="I54" s="23" t="str">
        <f t="shared" si="1"/>
        <v/>
      </c>
      <c r="J54" s="48" t="str">
        <f t="shared" si="28"/>
        <v/>
      </c>
      <c r="L54" s="2">
        <f t="shared" si="2"/>
        <v>0</v>
      </c>
      <c r="M54" s="2" t="str">
        <f t="shared" si="3"/>
        <v/>
      </c>
      <c r="N54" s="19" t="str">
        <f t="shared" si="4"/>
        <v/>
      </c>
      <c r="O54" s="2" t="str">
        <f t="shared" si="5"/>
        <v/>
      </c>
      <c r="P54" s="2" t="str">
        <f t="shared" si="6"/>
        <v/>
      </c>
      <c r="Q54" s="2" t="str">
        <f t="shared" si="7"/>
        <v/>
      </c>
      <c r="R54" s="2" t="str">
        <f t="shared" si="8"/>
        <v/>
      </c>
      <c r="S54" s="2" t="str">
        <f t="shared" si="9"/>
        <v/>
      </c>
      <c r="T54" s="2" t="str">
        <f t="shared" si="10"/>
        <v/>
      </c>
      <c r="U54" s="2" t="str">
        <f t="shared" si="11"/>
        <v/>
      </c>
      <c r="V54" s="2" t="str">
        <f t="shared" si="12"/>
        <v/>
      </c>
      <c r="W54" s="2" t="str">
        <f t="shared" si="13"/>
        <v/>
      </c>
      <c r="X54" s="2" t="str">
        <f t="shared" si="14"/>
        <v/>
      </c>
      <c r="Y54" s="2">
        <f t="shared" si="15"/>
        <v>0</v>
      </c>
      <c r="Z54" s="2" t="str">
        <f t="shared" si="16"/>
        <v/>
      </c>
      <c r="AA54" s="19" t="str">
        <f t="shared" si="17"/>
        <v/>
      </c>
      <c r="AB54" s="2" t="str">
        <f t="shared" si="18"/>
        <v/>
      </c>
      <c r="AC54" s="2" t="str">
        <f t="shared" si="19"/>
        <v/>
      </c>
      <c r="AD54" s="2" t="str">
        <f t="shared" si="20"/>
        <v/>
      </c>
      <c r="AE54" s="2" t="str">
        <f t="shared" si="21"/>
        <v/>
      </c>
      <c r="AF54" s="2" t="str">
        <f t="shared" si="22"/>
        <v/>
      </c>
      <c r="AG54" s="2" t="str">
        <f t="shared" si="23"/>
        <v/>
      </c>
      <c r="AH54" s="2" t="str">
        <f t="shared" si="24"/>
        <v/>
      </c>
      <c r="AI54" s="2" t="str">
        <f t="shared" si="25"/>
        <v/>
      </c>
      <c r="AJ54" s="2" t="str">
        <f t="shared" si="26"/>
        <v/>
      </c>
      <c r="AK54" s="2" t="str">
        <f t="shared" si="27"/>
        <v/>
      </c>
    </row>
    <row r="55" spans="1:37" ht="20.100000000000001" customHeight="1">
      <c r="A55" s="6">
        <v>51</v>
      </c>
      <c r="B55" s="21"/>
      <c r="C55" s="5"/>
      <c r="D55" s="6"/>
      <c r="E55" s="5"/>
      <c r="F55" s="5"/>
      <c r="G55" s="6"/>
      <c r="H55" s="6"/>
      <c r="I55" s="23" t="str">
        <f t="shared" si="1"/>
        <v/>
      </c>
      <c r="J55" s="48" t="str">
        <f t="shared" si="28"/>
        <v/>
      </c>
      <c r="L55" s="2">
        <f t="shared" si="2"/>
        <v>0</v>
      </c>
      <c r="M55" s="2" t="str">
        <f t="shared" si="3"/>
        <v/>
      </c>
      <c r="N55" s="19" t="str">
        <f t="shared" si="4"/>
        <v/>
      </c>
      <c r="O55" s="2" t="str">
        <f t="shared" si="5"/>
        <v/>
      </c>
      <c r="P55" s="2" t="str">
        <f t="shared" si="6"/>
        <v/>
      </c>
      <c r="Q55" s="2" t="str">
        <f t="shared" si="7"/>
        <v/>
      </c>
      <c r="R55" s="2" t="str">
        <f t="shared" si="8"/>
        <v/>
      </c>
      <c r="S55" s="2" t="str">
        <f t="shared" si="9"/>
        <v/>
      </c>
      <c r="T55" s="2" t="str">
        <f t="shared" si="10"/>
        <v/>
      </c>
      <c r="U55" s="2" t="str">
        <f t="shared" si="11"/>
        <v/>
      </c>
      <c r="V55" s="2" t="str">
        <f t="shared" si="12"/>
        <v/>
      </c>
      <c r="W55" s="2" t="str">
        <f t="shared" si="13"/>
        <v/>
      </c>
      <c r="X55" s="2" t="str">
        <f t="shared" si="14"/>
        <v/>
      </c>
      <c r="Y55" s="2">
        <f t="shared" si="15"/>
        <v>0</v>
      </c>
      <c r="Z55" s="2" t="str">
        <f t="shared" si="16"/>
        <v/>
      </c>
      <c r="AA55" s="19" t="str">
        <f t="shared" si="17"/>
        <v/>
      </c>
      <c r="AB55" s="2" t="str">
        <f t="shared" si="18"/>
        <v/>
      </c>
      <c r="AC55" s="2" t="str">
        <f t="shared" si="19"/>
        <v/>
      </c>
      <c r="AD55" s="2" t="str">
        <f t="shared" si="20"/>
        <v/>
      </c>
      <c r="AE55" s="2" t="str">
        <f t="shared" si="21"/>
        <v/>
      </c>
      <c r="AF55" s="2" t="str">
        <f t="shared" si="22"/>
        <v/>
      </c>
      <c r="AG55" s="2" t="str">
        <f t="shared" si="23"/>
        <v/>
      </c>
      <c r="AH55" s="2" t="str">
        <f t="shared" si="24"/>
        <v/>
      </c>
      <c r="AI55" s="2" t="str">
        <f t="shared" si="25"/>
        <v/>
      </c>
      <c r="AJ55" s="2" t="str">
        <f t="shared" si="26"/>
        <v/>
      </c>
      <c r="AK55" s="2" t="str">
        <f t="shared" si="27"/>
        <v/>
      </c>
    </row>
    <row r="56" spans="1:37" ht="20.100000000000001" customHeight="1">
      <c r="A56" s="6">
        <v>52</v>
      </c>
      <c r="B56" s="21"/>
      <c r="C56" s="5"/>
      <c r="D56" s="6"/>
      <c r="E56" s="5"/>
      <c r="F56" s="5"/>
      <c r="G56" s="6"/>
      <c r="H56" s="6"/>
      <c r="I56" s="23" t="str">
        <f t="shared" si="1"/>
        <v/>
      </c>
      <c r="J56" s="48" t="str">
        <f t="shared" si="28"/>
        <v/>
      </c>
      <c r="L56" s="2">
        <f t="shared" si="2"/>
        <v>0</v>
      </c>
      <c r="M56" s="2" t="str">
        <f t="shared" si="3"/>
        <v/>
      </c>
      <c r="N56" s="19" t="str">
        <f t="shared" si="4"/>
        <v/>
      </c>
      <c r="O56" s="2" t="str">
        <f t="shared" si="5"/>
        <v/>
      </c>
      <c r="P56" s="2" t="str">
        <f t="shared" si="6"/>
        <v/>
      </c>
      <c r="Q56" s="2" t="str">
        <f t="shared" si="7"/>
        <v/>
      </c>
      <c r="R56" s="2" t="str">
        <f t="shared" si="8"/>
        <v/>
      </c>
      <c r="S56" s="2" t="str">
        <f t="shared" si="9"/>
        <v/>
      </c>
      <c r="T56" s="2" t="str">
        <f t="shared" si="10"/>
        <v/>
      </c>
      <c r="U56" s="2" t="str">
        <f t="shared" si="11"/>
        <v/>
      </c>
      <c r="V56" s="2" t="str">
        <f t="shared" si="12"/>
        <v/>
      </c>
      <c r="W56" s="2" t="str">
        <f t="shared" si="13"/>
        <v/>
      </c>
      <c r="X56" s="2" t="str">
        <f t="shared" si="14"/>
        <v/>
      </c>
      <c r="Y56" s="2">
        <f t="shared" si="15"/>
        <v>0</v>
      </c>
      <c r="Z56" s="2" t="str">
        <f t="shared" si="16"/>
        <v/>
      </c>
      <c r="AA56" s="19" t="str">
        <f t="shared" si="17"/>
        <v/>
      </c>
      <c r="AB56" s="2" t="str">
        <f t="shared" si="18"/>
        <v/>
      </c>
      <c r="AC56" s="2" t="str">
        <f t="shared" si="19"/>
        <v/>
      </c>
      <c r="AD56" s="2" t="str">
        <f t="shared" si="20"/>
        <v/>
      </c>
      <c r="AE56" s="2" t="str">
        <f t="shared" si="21"/>
        <v/>
      </c>
      <c r="AF56" s="2" t="str">
        <f t="shared" si="22"/>
        <v/>
      </c>
      <c r="AG56" s="2" t="str">
        <f t="shared" si="23"/>
        <v/>
      </c>
      <c r="AH56" s="2" t="str">
        <f t="shared" si="24"/>
        <v/>
      </c>
      <c r="AI56" s="2" t="str">
        <f t="shared" si="25"/>
        <v/>
      </c>
      <c r="AJ56" s="2" t="str">
        <f t="shared" si="26"/>
        <v/>
      </c>
      <c r="AK56" s="2" t="str">
        <f t="shared" si="27"/>
        <v/>
      </c>
    </row>
    <row r="57" spans="1:37" ht="20.100000000000001" customHeight="1">
      <c r="A57" s="6">
        <v>53</v>
      </c>
      <c r="B57" s="21"/>
      <c r="C57" s="5"/>
      <c r="D57" s="6"/>
      <c r="E57" s="5"/>
      <c r="F57" s="5"/>
      <c r="G57" s="6"/>
      <c r="H57" s="6"/>
      <c r="I57" s="23" t="str">
        <f t="shared" si="1"/>
        <v/>
      </c>
      <c r="J57" s="48" t="str">
        <f t="shared" si="28"/>
        <v/>
      </c>
      <c r="L57" s="2">
        <f t="shared" si="2"/>
        <v>0</v>
      </c>
      <c r="M57" s="2" t="str">
        <f t="shared" si="3"/>
        <v/>
      </c>
      <c r="N57" s="19" t="str">
        <f t="shared" si="4"/>
        <v/>
      </c>
      <c r="O57" s="2" t="str">
        <f t="shared" si="5"/>
        <v/>
      </c>
      <c r="P57" s="2" t="str">
        <f t="shared" si="6"/>
        <v/>
      </c>
      <c r="Q57" s="2" t="str">
        <f t="shared" si="7"/>
        <v/>
      </c>
      <c r="R57" s="2" t="str">
        <f t="shared" si="8"/>
        <v/>
      </c>
      <c r="S57" s="2" t="str">
        <f t="shared" si="9"/>
        <v/>
      </c>
      <c r="T57" s="2" t="str">
        <f t="shared" si="10"/>
        <v/>
      </c>
      <c r="U57" s="2" t="str">
        <f t="shared" si="11"/>
        <v/>
      </c>
      <c r="V57" s="2" t="str">
        <f t="shared" si="12"/>
        <v/>
      </c>
      <c r="W57" s="2" t="str">
        <f t="shared" si="13"/>
        <v/>
      </c>
      <c r="X57" s="2" t="str">
        <f t="shared" si="14"/>
        <v/>
      </c>
      <c r="Y57" s="2">
        <f t="shared" si="15"/>
        <v>0</v>
      </c>
      <c r="Z57" s="2" t="str">
        <f t="shared" si="16"/>
        <v/>
      </c>
      <c r="AA57" s="19" t="str">
        <f t="shared" si="17"/>
        <v/>
      </c>
      <c r="AB57" s="2" t="str">
        <f t="shared" si="18"/>
        <v/>
      </c>
      <c r="AC57" s="2" t="str">
        <f t="shared" si="19"/>
        <v/>
      </c>
      <c r="AD57" s="2" t="str">
        <f t="shared" si="20"/>
        <v/>
      </c>
      <c r="AE57" s="2" t="str">
        <f t="shared" si="21"/>
        <v/>
      </c>
      <c r="AF57" s="2" t="str">
        <f t="shared" si="22"/>
        <v/>
      </c>
      <c r="AG57" s="2" t="str">
        <f t="shared" si="23"/>
        <v/>
      </c>
      <c r="AH57" s="2" t="str">
        <f t="shared" si="24"/>
        <v/>
      </c>
      <c r="AI57" s="2" t="str">
        <f t="shared" si="25"/>
        <v/>
      </c>
      <c r="AJ57" s="2" t="str">
        <f t="shared" si="26"/>
        <v/>
      </c>
      <c r="AK57" s="2" t="str">
        <f t="shared" si="27"/>
        <v/>
      </c>
    </row>
    <row r="58" spans="1:37" ht="20.100000000000001" customHeight="1">
      <c r="A58" s="6">
        <v>54</v>
      </c>
      <c r="B58" s="21"/>
      <c r="C58" s="5"/>
      <c r="D58" s="6"/>
      <c r="E58" s="5"/>
      <c r="F58" s="5"/>
      <c r="G58" s="6"/>
      <c r="H58" s="6"/>
      <c r="I58" s="23" t="str">
        <f t="shared" si="1"/>
        <v/>
      </c>
      <c r="J58" s="48" t="str">
        <f t="shared" si="28"/>
        <v/>
      </c>
      <c r="L58" s="2">
        <f t="shared" si="2"/>
        <v>0</v>
      </c>
      <c r="M58" s="2" t="str">
        <f t="shared" si="3"/>
        <v/>
      </c>
      <c r="N58" s="19" t="str">
        <f t="shared" si="4"/>
        <v/>
      </c>
      <c r="O58" s="2" t="str">
        <f t="shared" si="5"/>
        <v/>
      </c>
      <c r="P58" s="2" t="str">
        <f t="shared" si="6"/>
        <v/>
      </c>
      <c r="Q58" s="2" t="str">
        <f t="shared" si="7"/>
        <v/>
      </c>
      <c r="R58" s="2" t="str">
        <f t="shared" si="8"/>
        <v/>
      </c>
      <c r="S58" s="2" t="str">
        <f t="shared" si="9"/>
        <v/>
      </c>
      <c r="T58" s="2" t="str">
        <f t="shared" si="10"/>
        <v/>
      </c>
      <c r="U58" s="2" t="str">
        <f t="shared" si="11"/>
        <v/>
      </c>
      <c r="V58" s="2" t="str">
        <f t="shared" si="12"/>
        <v/>
      </c>
      <c r="W58" s="2" t="str">
        <f t="shared" si="13"/>
        <v/>
      </c>
      <c r="X58" s="2" t="str">
        <f t="shared" si="14"/>
        <v/>
      </c>
      <c r="Y58" s="2">
        <f t="shared" si="15"/>
        <v>0</v>
      </c>
      <c r="Z58" s="2" t="str">
        <f t="shared" si="16"/>
        <v/>
      </c>
      <c r="AA58" s="19" t="str">
        <f t="shared" si="17"/>
        <v/>
      </c>
      <c r="AB58" s="2" t="str">
        <f t="shared" si="18"/>
        <v/>
      </c>
      <c r="AC58" s="2" t="str">
        <f t="shared" si="19"/>
        <v/>
      </c>
      <c r="AD58" s="2" t="str">
        <f t="shared" si="20"/>
        <v/>
      </c>
      <c r="AE58" s="2" t="str">
        <f t="shared" si="21"/>
        <v/>
      </c>
      <c r="AF58" s="2" t="str">
        <f t="shared" si="22"/>
        <v/>
      </c>
      <c r="AG58" s="2" t="str">
        <f t="shared" si="23"/>
        <v/>
      </c>
      <c r="AH58" s="2" t="str">
        <f t="shared" si="24"/>
        <v/>
      </c>
      <c r="AI58" s="2" t="str">
        <f t="shared" si="25"/>
        <v/>
      </c>
      <c r="AJ58" s="2" t="str">
        <f t="shared" si="26"/>
        <v/>
      </c>
      <c r="AK58" s="2" t="str">
        <f t="shared" si="27"/>
        <v/>
      </c>
    </row>
    <row r="59" spans="1:37" ht="20.100000000000001" customHeight="1">
      <c r="A59" s="6">
        <v>55</v>
      </c>
      <c r="B59" s="21"/>
      <c r="C59" s="5"/>
      <c r="D59" s="6"/>
      <c r="E59" s="5"/>
      <c r="F59" s="5"/>
      <c r="G59" s="6"/>
      <c r="H59" s="6"/>
      <c r="I59" s="23" t="str">
        <f t="shared" si="1"/>
        <v/>
      </c>
      <c r="J59" s="48" t="str">
        <f t="shared" si="28"/>
        <v/>
      </c>
      <c r="L59" s="2">
        <f t="shared" si="2"/>
        <v>0</v>
      </c>
      <c r="M59" s="2" t="str">
        <f t="shared" si="3"/>
        <v/>
      </c>
      <c r="N59" s="19" t="str">
        <f t="shared" si="4"/>
        <v/>
      </c>
      <c r="O59" s="2" t="str">
        <f t="shared" si="5"/>
        <v/>
      </c>
      <c r="P59" s="2" t="str">
        <f t="shared" si="6"/>
        <v/>
      </c>
      <c r="Q59" s="2" t="str">
        <f t="shared" si="7"/>
        <v/>
      </c>
      <c r="R59" s="2" t="str">
        <f t="shared" si="8"/>
        <v/>
      </c>
      <c r="S59" s="2" t="str">
        <f t="shared" si="9"/>
        <v/>
      </c>
      <c r="T59" s="2" t="str">
        <f t="shared" si="10"/>
        <v/>
      </c>
      <c r="U59" s="2" t="str">
        <f t="shared" si="11"/>
        <v/>
      </c>
      <c r="V59" s="2" t="str">
        <f t="shared" si="12"/>
        <v/>
      </c>
      <c r="W59" s="2" t="str">
        <f t="shared" si="13"/>
        <v/>
      </c>
      <c r="X59" s="2" t="str">
        <f t="shared" si="14"/>
        <v/>
      </c>
      <c r="Y59" s="2">
        <f t="shared" si="15"/>
        <v>0</v>
      </c>
      <c r="Z59" s="2" t="str">
        <f t="shared" si="16"/>
        <v/>
      </c>
      <c r="AA59" s="19" t="str">
        <f t="shared" si="17"/>
        <v/>
      </c>
      <c r="AB59" s="2" t="str">
        <f t="shared" si="18"/>
        <v/>
      </c>
      <c r="AC59" s="2" t="str">
        <f t="shared" si="19"/>
        <v/>
      </c>
      <c r="AD59" s="2" t="str">
        <f t="shared" si="20"/>
        <v/>
      </c>
      <c r="AE59" s="2" t="str">
        <f t="shared" si="21"/>
        <v/>
      </c>
      <c r="AF59" s="2" t="str">
        <f t="shared" si="22"/>
        <v/>
      </c>
      <c r="AG59" s="2" t="str">
        <f t="shared" si="23"/>
        <v/>
      </c>
      <c r="AH59" s="2" t="str">
        <f t="shared" si="24"/>
        <v/>
      </c>
      <c r="AI59" s="2" t="str">
        <f t="shared" si="25"/>
        <v/>
      </c>
      <c r="AJ59" s="2" t="str">
        <f t="shared" si="26"/>
        <v/>
      </c>
      <c r="AK59" s="2" t="str">
        <f t="shared" si="27"/>
        <v/>
      </c>
    </row>
    <row r="60" spans="1:37" ht="20.100000000000001" customHeight="1">
      <c r="A60" s="6">
        <v>56</v>
      </c>
      <c r="B60" s="21"/>
      <c r="C60" s="5"/>
      <c r="D60" s="6"/>
      <c r="E60" s="5"/>
      <c r="F60" s="5"/>
      <c r="G60" s="6"/>
      <c r="H60" s="6"/>
      <c r="I60" s="23" t="str">
        <f t="shared" si="1"/>
        <v/>
      </c>
      <c r="J60" s="48" t="str">
        <f t="shared" si="28"/>
        <v/>
      </c>
      <c r="L60" s="2">
        <f t="shared" si="2"/>
        <v>0</v>
      </c>
      <c r="M60" s="2" t="str">
        <f t="shared" si="3"/>
        <v/>
      </c>
      <c r="N60" s="19" t="str">
        <f t="shared" si="4"/>
        <v/>
      </c>
      <c r="O60" s="2" t="str">
        <f t="shared" si="5"/>
        <v/>
      </c>
      <c r="P60" s="2" t="str">
        <f t="shared" si="6"/>
        <v/>
      </c>
      <c r="Q60" s="2" t="str">
        <f t="shared" si="7"/>
        <v/>
      </c>
      <c r="R60" s="2" t="str">
        <f t="shared" si="8"/>
        <v/>
      </c>
      <c r="S60" s="2" t="str">
        <f t="shared" si="9"/>
        <v/>
      </c>
      <c r="T60" s="2" t="str">
        <f t="shared" si="10"/>
        <v/>
      </c>
      <c r="U60" s="2" t="str">
        <f t="shared" si="11"/>
        <v/>
      </c>
      <c r="V60" s="2" t="str">
        <f t="shared" si="12"/>
        <v/>
      </c>
      <c r="W60" s="2" t="str">
        <f t="shared" si="13"/>
        <v/>
      </c>
      <c r="X60" s="2" t="str">
        <f t="shared" si="14"/>
        <v/>
      </c>
      <c r="Y60" s="2">
        <f t="shared" si="15"/>
        <v>0</v>
      </c>
      <c r="Z60" s="2" t="str">
        <f t="shared" si="16"/>
        <v/>
      </c>
      <c r="AA60" s="19" t="str">
        <f t="shared" si="17"/>
        <v/>
      </c>
      <c r="AB60" s="2" t="str">
        <f t="shared" si="18"/>
        <v/>
      </c>
      <c r="AC60" s="2" t="str">
        <f t="shared" si="19"/>
        <v/>
      </c>
      <c r="AD60" s="2" t="str">
        <f t="shared" si="20"/>
        <v/>
      </c>
      <c r="AE60" s="2" t="str">
        <f t="shared" si="21"/>
        <v/>
      </c>
      <c r="AF60" s="2" t="str">
        <f t="shared" si="22"/>
        <v/>
      </c>
      <c r="AG60" s="2" t="str">
        <f t="shared" si="23"/>
        <v/>
      </c>
      <c r="AH60" s="2" t="str">
        <f t="shared" si="24"/>
        <v/>
      </c>
      <c r="AI60" s="2" t="str">
        <f t="shared" si="25"/>
        <v/>
      </c>
      <c r="AJ60" s="2" t="str">
        <f t="shared" si="26"/>
        <v/>
      </c>
      <c r="AK60" s="2" t="str">
        <f t="shared" si="27"/>
        <v/>
      </c>
    </row>
    <row r="61" spans="1:37" ht="20.100000000000001" customHeight="1">
      <c r="A61" s="6">
        <v>57</v>
      </c>
      <c r="B61" s="21"/>
      <c r="C61" s="5"/>
      <c r="D61" s="6"/>
      <c r="E61" s="5"/>
      <c r="F61" s="5"/>
      <c r="G61" s="6"/>
      <c r="H61" s="6"/>
      <c r="I61" s="23" t="str">
        <f t="shared" si="1"/>
        <v/>
      </c>
      <c r="J61" s="48" t="str">
        <f t="shared" si="28"/>
        <v/>
      </c>
      <c r="L61" s="2">
        <f t="shared" si="2"/>
        <v>0</v>
      </c>
      <c r="M61" s="2" t="str">
        <f t="shared" si="3"/>
        <v/>
      </c>
      <c r="N61" s="19" t="str">
        <f t="shared" si="4"/>
        <v/>
      </c>
      <c r="O61" s="2" t="str">
        <f t="shared" si="5"/>
        <v/>
      </c>
      <c r="P61" s="2" t="str">
        <f t="shared" si="6"/>
        <v/>
      </c>
      <c r="Q61" s="2" t="str">
        <f t="shared" si="7"/>
        <v/>
      </c>
      <c r="R61" s="2" t="str">
        <f t="shared" si="8"/>
        <v/>
      </c>
      <c r="S61" s="2" t="str">
        <f t="shared" si="9"/>
        <v/>
      </c>
      <c r="T61" s="2" t="str">
        <f t="shared" si="10"/>
        <v/>
      </c>
      <c r="U61" s="2" t="str">
        <f t="shared" si="11"/>
        <v/>
      </c>
      <c r="V61" s="2" t="str">
        <f t="shared" si="12"/>
        <v/>
      </c>
      <c r="W61" s="2" t="str">
        <f t="shared" si="13"/>
        <v/>
      </c>
      <c r="X61" s="2" t="str">
        <f t="shared" si="14"/>
        <v/>
      </c>
      <c r="Y61" s="2">
        <f t="shared" si="15"/>
        <v>0</v>
      </c>
      <c r="Z61" s="2" t="str">
        <f t="shared" si="16"/>
        <v/>
      </c>
      <c r="AA61" s="19" t="str">
        <f t="shared" si="17"/>
        <v/>
      </c>
      <c r="AB61" s="2" t="str">
        <f t="shared" si="18"/>
        <v/>
      </c>
      <c r="AC61" s="2" t="str">
        <f t="shared" si="19"/>
        <v/>
      </c>
      <c r="AD61" s="2" t="str">
        <f t="shared" si="20"/>
        <v/>
      </c>
      <c r="AE61" s="2" t="str">
        <f t="shared" si="21"/>
        <v/>
      </c>
      <c r="AF61" s="2" t="str">
        <f t="shared" si="22"/>
        <v/>
      </c>
      <c r="AG61" s="2" t="str">
        <f t="shared" si="23"/>
        <v/>
      </c>
      <c r="AH61" s="2" t="str">
        <f t="shared" si="24"/>
        <v/>
      </c>
      <c r="AI61" s="2" t="str">
        <f t="shared" si="25"/>
        <v/>
      </c>
      <c r="AJ61" s="2" t="str">
        <f t="shared" si="26"/>
        <v/>
      </c>
      <c r="AK61" s="2" t="str">
        <f t="shared" si="27"/>
        <v/>
      </c>
    </row>
    <row r="62" spans="1:37" ht="20.100000000000001" customHeight="1">
      <c r="A62" s="6">
        <v>58</v>
      </c>
      <c r="B62" s="21"/>
      <c r="C62" s="5"/>
      <c r="D62" s="6"/>
      <c r="E62" s="5"/>
      <c r="F62" s="5"/>
      <c r="G62" s="6"/>
      <c r="H62" s="6"/>
      <c r="I62" s="23" t="str">
        <f t="shared" si="1"/>
        <v/>
      </c>
      <c r="J62" s="48" t="str">
        <f t="shared" si="28"/>
        <v/>
      </c>
      <c r="L62" s="2">
        <f t="shared" si="2"/>
        <v>0</v>
      </c>
      <c r="M62" s="2" t="str">
        <f t="shared" si="3"/>
        <v/>
      </c>
      <c r="N62" s="19" t="str">
        <f t="shared" si="4"/>
        <v/>
      </c>
      <c r="O62" s="2" t="str">
        <f t="shared" si="5"/>
        <v/>
      </c>
      <c r="P62" s="2" t="str">
        <f t="shared" si="6"/>
        <v/>
      </c>
      <c r="Q62" s="2" t="str">
        <f t="shared" si="7"/>
        <v/>
      </c>
      <c r="R62" s="2" t="str">
        <f t="shared" si="8"/>
        <v/>
      </c>
      <c r="S62" s="2" t="str">
        <f t="shared" si="9"/>
        <v/>
      </c>
      <c r="T62" s="2" t="str">
        <f t="shared" si="10"/>
        <v/>
      </c>
      <c r="U62" s="2" t="str">
        <f t="shared" si="11"/>
        <v/>
      </c>
      <c r="V62" s="2" t="str">
        <f t="shared" si="12"/>
        <v/>
      </c>
      <c r="W62" s="2" t="str">
        <f t="shared" si="13"/>
        <v/>
      </c>
      <c r="X62" s="2" t="str">
        <f t="shared" si="14"/>
        <v/>
      </c>
      <c r="Y62" s="2">
        <f t="shared" si="15"/>
        <v>0</v>
      </c>
      <c r="Z62" s="2" t="str">
        <f t="shared" si="16"/>
        <v/>
      </c>
      <c r="AA62" s="19" t="str">
        <f t="shared" si="17"/>
        <v/>
      </c>
      <c r="AB62" s="2" t="str">
        <f t="shared" si="18"/>
        <v/>
      </c>
      <c r="AC62" s="2" t="str">
        <f t="shared" si="19"/>
        <v/>
      </c>
      <c r="AD62" s="2" t="str">
        <f t="shared" si="20"/>
        <v/>
      </c>
      <c r="AE62" s="2" t="str">
        <f t="shared" si="21"/>
        <v/>
      </c>
      <c r="AF62" s="2" t="str">
        <f t="shared" si="22"/>
        <v/>
      </c>
      <c r="AG62" s="2" t="str">
        <f t="shared" si="23"/>
        <v/>
      </c>
      <c r="AH62" s="2" t="str">
        <f t="shared" si="24"/>
        <v/>
      </c>
      <c r="AI62" s="2" t="str">
        <f t="shared" si="25"/>
        <v/>
      </c>
      <c r="AJ62" s="2" t="str">
        <f t="shared" si="26"/>
        <v/>
      </c>
      <c r="AK62" s="2" t="str">
        <f t="shared" si="27"/>
        <v/>
      </c>
    </row>
    <row r="63" spans="1:37" ht="20.100000000000001" customHeight="1">
      <c r="A63" s="6">
        <v>59</v>
      </c>
      <c r="B63" s="21"/>
      <c r="C63" s="5"/>
      <c r="D63" s="6"/>
      <c r="E63" s="5"/>
      <c r="F63" s="5"/>
      <c r="G63" s="6"/>
      <c r="H63" s="6"/>
      <c r="I63" s="23" t="str">
        <f t="shared" si="1"/>
        <v/>
      </c>
      <c r="J63" s="48" t="str">
        <f t="shared" si="28"/>
        <v/>
      </c>
      <c r="L63" s="2">
        <f t="shared" si="2"/>
        <v>0</v>
      </c>
      <c r="M63" s="2" t="str">
        <f t="shared" si="3"/>
        <v/>
      </c>
      <c r="N63" s="19" t="str">
        <f t="shared" si="4"/>
        <v/>
      </c>
      <c r="O63" s="2" t="str">
        <f t="shared" si="5"/>
        <v/>
      </c>
      <c r="P63" s="2" t="str">
        <f t="shared" si="6"/>
        <v/>
      </c>
      <c r="Q63" s="2" t="str">
        <f t="shared" si="7"/>
        <v/>
      </c>
      <c r="R63" s="2" t="str">
        <f t="shared" si="8"/>
        <v/>
      </c>
      <c r="S63" s="2" t="str">
        <f t="shared" si="9"/>
        <v/>
      </c>
      <c r="T63" s="2" t="str">
        <f t="shared" si="10"/>
        <v/>
      </c>
      <c r="U63" s="2" t="str">
        <f t="shared" si="11"/>
        <v/>
      </c>
      <c r="V63" s="2" t="str">
        <f t="shared" si="12"/>
        <v/>
      </c>
      <c r="W63" s="2" t="str">
        <f t="shared" si="13"/>
        <v/>
      </c>
      <c r="X63" s="2" t="str">
        <f t="shared" si="14"/>
        <v/>
      </c>
      <c r="Y63" s="2">
        <f t="shared" si="15"/>
        <v>0</v>
      </c>
      <c r="Z63" s="2" t="str">
        <f t="shared" si="16"/>
        <v/>
      </c>
      <c r="AA63" s="19" t="str">
        <f t="shared" si="17"/>
        <v/>
      </c>
      <c r="AB63" s="2" t="str">
        <f t="shared" si="18"/>
        <v/>
      </c>
      <c r="AC63" s="2" t="str">
        <f t="shared" si="19"/>
        <v/>
      </c>
      <c r="AD63" s="2" t="str">
        <f t="shared" si="20"/>
        <v/>
      </c>
      <c r="AE63" s="2" t="str">
        <f t="shared" si="21"/>
        <v/>
      </c>
      <c r="AF63" s="2" t="str">
        <f t="shared" si="22"/>
        <v/>
      </c>
      <c r="AG63" s="2" t="str">
        <f t="shared" si="23"/>
        <v/>
      </c>
      <c r="AH63" s="2" t="str">
        <f t="shared" si="24"/>
        <v/>
      </c>
      <c r="AI63" s="2" t="str">
        <f t="shared" si="25"/>
        <v/>
      </c>
      <c r="AJ63" s="2" t="str">
        <f t="shared" si="26"/>
        <v/>
      </c>
      <c r="AK63" s="2" t="str">
        <f t="shared" si="27"/>
        <v/>
      </c>
    </row>
    <row r="64" spans="1:37" ht="20.100000000000001" customHeight="1">
      <c r="A64" s="6">
        <v>60</v>
      </c>
      <c r="B64" s="21"/>
      <c r="C64" s="5"/>
      <c r="D64" s="6"/>
      <c r="E64" s="5"/>
      <c r="F64" s="5"/>
      <c r="G64" s="6"/>
      <c r="H64" s="6"/>
      <c r="I64" s="23" t="str">
        <f t="shared" si="1"/>
        <v/>
      </c>
      <c r="J64" s="48" t="str">
        <f t="shared" si="28"/>
        <v/>
      </c>
      <c r="L64" s="2">
        <f t="shared" si="2"/>
        <v>0</v>
      </c>
      <c r="M64" s="2" t="str">
        <f t="shared" si="3"/>
        <v/>
      </c>
      <c r="N64" s="19" t="str">
        <f t="shared" si="4"/>
        <v/>
      </c>
      <c r="O64" s="2" t="str">
        <f t="shared" si="5"/>
        <v/>
      </c>
      <c r="P64" s="2" t="str">
        <f t="shared" si="6"/>
        <v/>
      </c>
      <c r="Q64" s="2" t="str">
        <f t="shared" si="7"/>
        <v/>
      </c>
      <c r="R64" s="2" t="str">
        <f t="shared" si="8"/>
        <v/>
      </c>
      <c r="S64" s="2" t="str">
        <f t="shared" si="9"/>
        <v/>
      </c>
      <c r="T64" s="2" t="str">
        <f t="shared" si="10"/>
        <v/>
      </c>
      <c r="U64" s="2" t="str">
        <f t="shared" si="11"/>
        <v/>
      </c>
      <c r="V64" s="2" t="str">
        <f t="shared" si="12"/>
        <v/>
      </c>
      <c r="W64" s="2" t="str">
        <f t="shared" si="13"/>
        <v/>
      </c>
      <c r="X64" s="2" t="str">
        <f t="shared" si="14"/>
        <v/>
      </c>
      <c r="Y64" s="2">
        <f t="shared" si="15"/>
        <v>0</v>
      </c>
      <c r="Z64" s="2" t="str">
        <f t="shared" si="16"/>
        <v/>
      </c>
      <c r="AA64" s="19" t="str">
        <f t="shared" si="17"/>
        <v/>
      </c>
      <c r="AB64" s="2" t="str">
        <f t="shared" si="18"/>
        <v/>
      </c>
      <c r="AC64" s="2" t="str">
        <f t="shared" si="19"/>
        <v/>
      </c>
      <c r="AD64" s="2" t="str">
        <f t="shared" si="20"/>
        <v/>
      </c>
      <c r="AE64" s="2" t="str">
        <f t="shared" si="21"/>
        <v/>
      </c>
      <c r="AF64" s="2" t="str">
        <f t="shared" si="22"/>
        <v/>
      </c>
      <c r="AG64" s="2" t="str">
        <f t="shared" si="23"/>
        <v/>
      </c>
      <c r="AH64" s="2" t="str">
        <f t="shared" si="24"/>
        <v/>
      </c>
      <c r="AI64" s="2" t="str">
        <f t="shared" si="25"/>
        <v/>
      </c>
      <c r="AJ64" s="2" t="str">
        <f t="shared" si="26"/>
        <v/>
      </c>
      <c r="AK64" s="2" t="str">
        <f t="shared" si="27"/>
        <v/>
      </c>
    </row>
    <row r="65" spans="1:37" ht="20.100000000000001" customHeight="1">
      <c r="A65" s="6">
        <v>61</v>
      </c>
      <c r="B65" s="21"/>
      <c r="C65" s="5"/>
      <c r="D65" s="6"/>
      <c r="E65" s="5"/>
      <c r="F65" s="5"/>
      <c r="G65" s="6"/>
      <c r="H65" s="6"/>
      <c r="I65" s="23" t="str">
        <f t="shared" si="1"/>
        <v/>
      </c>
      <c r="J65" s="48" t="str">
        <f t="shared" si="28"/>
        <v/>
      </c>
      <c r="L65" s="2">
        <f t="shared" si="2"/>
        <v>0</v>
      </c>
      <c r="M65" s="2" t="str">
        <f t="shared" si="3"/>
        <v/>
      </c>
      <c r="N65" s="19" t="str">
        <f t="shared" si="4"/>
        <v/>
      </c>
      <c r="O65" s="2" t="str">
        <f t="shared" si="5"/>
        <v/>
      </c>
      <c r="P65" s="2" t="str">
        <f t="shared" si="6"/>
        <v/>
      </c>
      <c r="Q65" s="2" t="str">
        <f t="shared" si="7"/>
        <v/>
      </c>
      <c r="R65" s="2" t="str">
        <f t="shared" si="8"/>
        <v/>
      </c>
      <c r="S65" s="2" t="str">
        <f t="shared" si="9"/>
        <v/>
      </c>
      <c r="T65" s="2" t="str">
        <f t="shared" si="10"/>
        <v/>
      </c>
      <c r="U65" s="2" t="str">
        <f t="shared" si="11"/>
        <v/>
      </c>
      <c r="V65" s="2" t="str">
        <f t="shared" si="12"/>
        <v/>
      </c>
      <c r="W65" s="2" t="str">
        <f t="shared" si="13"/>
        <v/>
      </c>
      <c r="X65" s="2" t="str">
        <f t="shared" si="14"/>
        <v/>
      </c>
      <c r="Y65" s="2">
        <f t="shared" si="15"/>
        <v>0</v>
      </c>
      <c r="Z65" s="2" t="str">
        <f t="shared" si="16"/>
        <v/>
      </c>
      <c r="AA65" s="19" t="str">
        <f t="shared" si="17"/>
        <v/>
      </c>
      <c r="AB65" s="2" t="str">
        <f t="shared" si="18"/>
        <v/>
      </c>
      <c r="AC65" s="2" t="str">
        <f t="shared" si="19"/>
        <v/>
      </c>
      <c r="AD65" s="2" t="str">
        <f t="shared" si="20"/>
        <v/>
      </c>
      <c r="AE65" s="2" t="str">
        <f t="shared" si="21"/>
        <v/>
      </c>
      <c r="AF65" s="2" t="str">
        <f t="shared" si="22"/>
        <v/>
      </c>
      <c r="AG65" s="2" t="str">
        <f t="shared" si="23"/>
        <v/>
      </c>
      <c r="AH65" s="2" t="str">
        <f t="shared" si="24"/>
        <v/>
      </c>
      <c r="AI65" s="2" t="str">
        <f t="shared" si="25"/>
        <v/>
      </c>
      <c r="AJ65" s="2" t="str">
        <f t="shared" si="26"/>
        <v/>
      </c>
      <c r="AK65" s="2" t="str">
        <f t="shared" si="27"/>
        <v/>
      </c>
    </row>
    <row r="66" spans="1:37" ht="20.100000000000001" customHeight="1">
      <c r="A66" s="6">
        <v>62</v>
      </c>
      <c r="B66" s="21"/>
      <c r="C66" s="5"/>
      <c r="D66" s="6"/>
      <c r="E66" s="5"/>
      <c r="F66" s="5"/>
      <c r="G66" s="6"/>
      <c r="H66" s="6"/>
      <c r="I66" s="23" t="str">
        <f t="shared" si="1"/>
        <v/>
      </c>
      <c r="J66" s="48" t="str">
        <f t="shared" si="28"/>
        <v/>
      </c>
      <c r="L66" s="2">
        <f t="shared" si="2"/>
        <v>0</v>
      </c>
      <c r="M66" s="2" t="str">
        <f t="shared" si="3"/>
        <v/>
      </c>
      <c r="N66" s="19" t="str">
        <f t="shared" si="4"/>
        <v/>
      </c>
      <c r="O66" s="2" t="str">
        <f t="shared" si="5"/>
        <v/>
      </c>
      <c r="P66" s="2" t="str">
        <f t="shared" si="6"/>
        <v/>
      </c>
      <c r="Q66" s="2" t="str">
        <f t="shared" si="7"/>
        <v/>
      </c>
      <c r="R66" s="2" t="str">
        <f t="shared" si="8"/>
        <v/>
      </c>
      <c r="S66" s="2" t="str">
        <f t="shared" si="9"/>
        <v/>
      </c>
      <c r="T66" s="2" t="str">
        <f t="shared" si="10"/>
        <v/>
      </c>
      <c r="U66" s="2" t="str">
        <f t="shared" si="11"/>
        <v/>
      </c>
      <c r="V66" s="2" t="str">
        <f t="shared" si="12"/>
        <v/>
      </c>
      <c r="W66" s="2" t="str">
        <f t="shared" si="13"/>
        <v/>
      </c>
      <c r="X66" s="2" t="str">
        <f t="shared" si="14"/>
        <v/>
      </c>
      <c r="Y66" s="2">
        <f t="shared" si="15"/>
        <v>0</v>
      </c>
      <c r="Z66" s="2" t="str">
        <f t="shared" si="16"/>
        <v/>
      </c>
      <c r="AA66" s="19" t="str">
        <f t="shared" si="17"/>
        <v/>
      </c>
      <c r="AB66" s="2" t="str">
        <f t="shared" si="18"/>
        <v/>
      </c>
      <c r="AC66" s="2" t="str">
        <f t="shared" si="19"/>
        <v/>
      </c>
      <c r="AD66" s="2" t="str">
        <f t="shared" si="20"/>
        <v/>
      </c>
      <c r="AE66" s="2" t="str">
        <f t="shared" si="21"/>
        <v/>
      </c>
      <c r="AF66" s="2" t="str">
        <f t="shared" si="22"/>
        <v/>
      </c>
      <c r="AG66" s="2" t="str">
        <f t="shared" si="23"/>
        <v/>
      </c>
      <c r="AH66" s="2" t="str">
        <f t="shared" si="24"/>
        <v/>
      </c>
      <c r="AI66" s="2" t="str">
        <f t="shared" si="25"/>
        <v/>
      </c>
      <c r="AJ66" s="2" t="str">
        <f t="shared" si="26"/>
        <v/>
      </c>
      <c r="AK66" s="2" t="str">
        <f t="shared" si="27"/>
        <v/>
      </c>
    </row>
    <row r="67" spans="1:37" ht="20.100000000000001" customHeight="1">
      <c r="A67" s="6">
        <v>63</v>
      </c>
      <c r="B67" s="21"/>
      <c r="C67" s="5"/>
      <c r="D67" s="6"/>
      <c r="E67" s="5"/>
      <c r="F67" s="5"/>
      <c r="G67" s="6"/>
      <c r="H67" s="6"/>
      <c r="I67" s="23" t="str">
        <f t="shared" si="1"/>
        <v/>
      </c>
      <c r="J67" s="48" t="str">
        <f t="shared" si="28"/>
        <v/>
      </c>
      <c r="L67" s="2">
        <f t="shared" si="2"/>
        <v>0</v>
      </c>
      <c r="M67" s="2" t="str">
        <f t="shared" si="3"/>
        <v/>
      </c>
      <c r="N67" s="19" t="str">
        <f t="shared" si="4"/>
        <v/>
      </c>
      <c r="O67" s="2" t="str">
        <f t="shared" si="5"/>
        <v/>
      </c>
      <c r="P67" s="2" t="str">
        <f t="shared" si="6"/>
        <v/>
      </c>
      <c r="Q67" s="2" t="str">
        <f t="shared" si="7"/>
        <v/>
      </c>
      <c r="R67" s="2" t="str">
        <f t="shared" si="8"/>
        <v/>
      </c>
      <c r="S67" s="2" t="str">
        <f t="shared" si="9"/>
        <v/>
      </c>
      <c r="T67" s="2" t="str">
        <f t="shared" si="10"/>
        <v/>
      </c>
      <c r="U67" s="2" t="str">
        <f t="shared" si="11"/>
        <v/>
      </c>
      <c r="V67" s="2" t="str">
        <f t="shared" si="12"/>
        <v/>
      </c>
      <c r="W67" s="2" t="str">
        <f t="shared" si="13"/>
        <v/>
      </c>
      <c r="X67" s="2" t="str">
        <f t="shared" si="14"/>
        <v/>
      </c>
      <c r="Y67" s="2">
        <f t="shared" si="15"/>
        <v>0</v>
      </c>
      <c r="Z67" s="2" t="str">
        <f t="shared" si="16"/>
        <v/>
      </c>
      <c r="AA67" s="19" t="str">
        <f t="shared" si="17"/>
        <v/>
      </c>
      <c r="AB67" s="2" t="str">
        <f t="shared" si="18"/>
        <v/>
      </c>
      <c r="AC67" s="2" t="str">
        <f t="shared" si="19"/>
        <v/>
      </c>
      <c r="AD67" s="2" t="str">
        <f t="shared" si="20"/>
        <v/>
      </c>
      <c r="AE67" s="2" t="str">
        <f t="shared" si="21"/>
        <v/>
      </c>
      <c r="AF67" s="2" t="str">
        <f t="shared" si="22"/>
        <v/>
      </c>
      <c r="AG67" s="2" t="str">
        <f t="shared" si="23"/>
        <v/>
      </c>
      <c r="AH67" s="2" t="str">
        <f t="shared" si="24"/>
        <v/>
      </c>
      <c r="AI67" s="2" t="str">
        <f t="shared" si="25"/>
        <v/>
      </c>
      <c r="AJ67" s="2" t="str">
        <f t="shared" si="26"/>
        <v/>
      </c>
      <c r="AK67" s="2" t="str">
        <f t="shared" si="27"/>
        <v/>
      </c>
    </row>
    <row r="68" spans="1:37" ht="20.100000000000001" customHeight="1">
      <c r="A68" s="6">
        <v>64</v>
      </c>
      <c r="B68" s="21"/>
      <c r="C68" s="5"/>
      <c r="D68" s="6"/>
      <c r="E68" s="5"/>
      <c r="F68" s="5"/>
      <c r="G68" s="6"/>
      <c r="H68" s="6"/>
      <c r="I68" s="23" t="str">
        <f t="shared" si="1"/>
        <v/>
      </c>
      <c r="J68" s="48" t="str">
        <f t="shared" si="28"/>
        <v/>
      </c>
      <c r="L68" s="2">
        <f t="shared" si="2"/>
        <v>0</v>
      </c>
      <c r="M68" s="2" t="str">
        <f t="shared" si="3"/>
        <v/>
      </c>
      <c r="N68" s="19" t="str">
        <f t="shared" si="4"/>
        <v/>
      </c>
      <c r="O68" s="2" t="str">
        <f t="shared" si="5"/>
        <v/>
      </c>
      <c r="P68" s="2" t="str">
        <f t="shared" si="6"/>
        <v/>
      </c>
      <c r="Q68" s="2" t="str">
        <f t="shared" si="7"/>
        <v/>
      </c>
      <c r="R68" s="2" t="str">
        <f t="shared" si="8"/>
        <v/>
      </c>
      <c r="S68" s="2" t="str">
        <f t="shared" si="9"/>
        <v/>
      </c>
      <c r="T68" s="2" t="str">
        <f t="shared" si="10"/>
        <v/>
      </c>
      <c r="U68" s="2" t="str">
        <f t="shared" si="11"/>
        <v/>
      </c>
      <c r="V68" s="2" t="str">
        <f t="shared" si="12"/>
        <v/>
      </c>
      <c r="W68" s="2" t="str">
        <f t="shared" si="13"/>
        <v/>
      </c>
      <c r="X68" s="2" t="str">
        <f t="shared" si="14"/>
        <v/>
      </c>
      <c r="Y68" s="2">
        <f t="shared" si="15"/>
        <v>0</v>
      </c>
      <c r="Z68" s="2" t="str">
        <f t="shared" si="16"/>
        <v/>
      </c>
      <c r="AA68" s="19" t="str">
        <f t="shared" si="17"/>
        <v/>
      </c>
      <c r="AB68" s="2" t="str">
        <f t="shared" si="18"/>
        <v/>
      </c>
      <c r="AC68" s="2" t="str">
        <f t="shared" si="19"/>
        <v/>
      </c>
      <c r="AD68" s="2" t="str">
        <f t="shared" si="20"/>
        <v/>
      </c>
      <c r="AE68" s="2" t="str">
        <f t="shared" si="21"/>
        <v/>
      </c>
      <c r="AF68" s="2" t="str">
        <f t="shared" si="22"/>
        <v/>
      </c>
      <c r="AG68" s="2" t="str">
        <f t="shared" si="23"/>
        <v/>
      </c>
      <c r="AH68" s="2" t="str">
        <f t="shared" si="24"/>
        <v/>
      </c>
      <c r="AI68" s="2" t="str">
        <f t="shared" si="25"/>
        <v/>
      </c>
      <c r="AJ68" s="2" t="str">
        <f t="shared" si="26"/>
        <v/>
      </c>
      <c r="AK68" s="2" t="str">
        <f t="shared" si="27"/>
        <v/>
      </c>
    </row>
    <row r="69" spans="1:37" ht="20.100000000000001" customHeight="1">
      <c r="A69" s="6">
        <v>65</v>
      </c>
      <c r="B69" s="21"/>
      <c r="C69" s="5"/>
      <c r="D69" s="6"/>
      <c r="E69" s="5"/>
      <c r="F69" s="5"/>
      <c r="G69" s="6"/>
      <c r="H69" s="6"/>
      <c r="I69" s="23" t="str">
        <f t="shared" si="1"/>
        <v/>
      </c>
      <c r="J69" s="48" t="str">
        <f t="shared" ref="J69:J104" si="29">IF(G69="","",IF(D69="M",(RANK(U69,$U$5:$U$104,1)),(RANK(AH69,$AH$5:$AH$104,1))))</f>
        <v/>
      </c>
      <c r="L69" s="2">
        <f t="shared" si="2"/>
        <v>0</v>
      </c>
      <c r="M69" s="2" t="str">
        <f t="shared" si="3"/>
        <v/>
      </c>
      <c r="N69" s="19" t="str">
        <f t="shared" si="4"/>
        <v/>
      </c>
      <c r="O69" s="2" t="str">
        <f t="shared" si="5"/>
        <v/>
      </c>
      <c r="P69" s="2" t="str">
        <f t="shared" si="6"/>
        <v/>
      </c>
      <c r="Q69" s="2" t="str">
        <f t="shared" si="7"/>
        <v/>
      </c>
      <c r="R69" s="2" t="str">
        <f t="shared" si="8"/>
        <v/>
      </c>
      <c r="S69" s="2" t="str">
        <f t="shared" si="9"/>
        <v/>
      </c>
      <c r="T69" s="2" t="str">
        <f t="shared" si="10"/>
        <v/>
      </c>
      <c r="U69" s="2" t="str">
        <f t="shared" si="11"/>
        <v/>
      </c>
      <c r="V69" s="2" t="str">
        <f t="shared" si="12"/>
        <v/>
      </c>
      <c r="W69" s="2" t="str">
        <f t="shared" si="13"/>
        <v/>
      </c>
      <c r="X69" s="2" t="str">
        <f t="shared" si="14"/>
        <v/>
      </c>
      <c r="Y69" s="2">
        <f t="shared" si="15"/>
        <v>0</v>
      </c>
      <c r="Z69" s="2" t="str">
        <f t="shared" si="16"/>
        <v/>
      </c>
      <c r="AA69" s="19" t="str">
        <f t="shared" si="17"/>
        <v/>
      </c>
      <c r="AB69" s="2" t="str">
        <f t="shared" si="18"/>
        <v/>
      </c>
      <c r="AC69" s="2" t="str">
        <f t="shared" si="19"/>
        <v/>
      </c>
      <c r="AD69" s="2" t="str">
        <f t="shared" si="20"/>
        <v/>
      </c>
      <c r="AE69" s="2" t="str">
        <f t="shared" si="21"/>
        <v/>
      </c>
      <c r="AF69" s="2" t="str">
        <f t="shared" si="22"/>
        <v/>
      </c>
      <c r="AG69" s="2" t="str">
        <f t="shared" si="23"/>
        <v/>
      </c>
      <c r="AH69" s="2" t="str">
        <f t="shared" si="24"/>
        <v/>
      </c>
      <c r="AI69" s="2" t="str">
        <f t="shared" si="25"/>
        <v/>
      </c>
      <c r="AJ69" s="2" t="str">
        <f t="shared" si="26"/>
        <v/>
      </c>
      <c r="AK69" s="2" t="str">
        <f t="shared" si="27"/>
        <v/>
      </c>
    </row>
    <row r="70" spans="1:37" ht="20.100000000000001" customHeight="1">
      <c r="A70" s="6">
        <v>66</v>
      </c>
      <c r="B70" s="21"/>
      <c r="C70" s="5"/>
      <c r="D70" s="6"/>
      <c r="E70" s="5"/>
      <c r="F70" s="5"/>
      <c r="G70" s="6"/>
      <c r="H70" s="6"/>
      <c r="I70" s="23" t="str">
        <f t="shared" ref="I70:I104" si="30">IF(G70="","",IF(G70="NP","NP",IF(H70="NP","NP",IF(G70="DNS","DNS",MAX(G70:H70)))))</f>
        <v/>
      </c>
      <c r="J70" s="48" t="str">
        <f t="shared" si="29"/>
        <v/>
      </c>
      <c r="L70" s="2">
        <f t="shared" ref="L70:L104" si="31">IF($D70="M",1,0)</f>
        <v>0</v>
      </c>
      <c r="M70" s="2" t="str">
        <f t="shared" ref="M70:M104" si="32">IF($I70="","",IF($D70="M",IF($G70="DNS","",IF($G70="NP",999,IF($H70="NP",999,($G70)))),""))</f>
        <v/>
      </c>
      <c r="N70" s="19" t="str">
        <f t="shared" ref="N70:N104" si="33">IF(M70="","",M70+M70/1000000+$A70/1000000000)</f>
        <v/>
      </c>
      <c r="O70" s="2" t="str">
        <f t="shared" ref="O70:O104" si="34">IF($G70="","",IF($D70="M",(RANK(M70,M$5:M$104,1)),""))</f>
        <v/>
      </c>
      <c r="P70" s="2" t="str">
        <f t="shared" ref="P70:P104" si="35">IF($G70="","",IF($D70="M",(RANK(N70,N$5:N$104,1)),""))</f>
        <v/>
      </c>
      <c r="Q70" s="2" t="str">
        <f t="shared" ref="Q70:Q104" si="36">IF($H70="","",IF($D70="M",IF($H70="DNS","",IF($H70="NP",999,IF($G70="NP",999,($H70)))),""))</f>
        <v/>
      </c>
      <c r="R70" s="2" t="str">
        <f t="shared" ref="R70:R104" si="37">IF(Q70="","",Q70+Q70/1000000+$A70/1000000000+1E-20)</f>
        <v/>
      </c>
      <c r="S70" s="2" t="str">
        <f t="shared" ref="S70:S104" si="38">IF($G70="","",IF($D70="M",(RANK(Q70,Q$5:Q$104,1)),""))</f>
        <v/>
      </c>
      <c r="T70" s="2" t="str">
        <f t="shared" ref="T70:T104" si="39">IF($G70="","",IF($D70="M",(RANK(R70,R$5:R$104,1)),""))</f>
        <v/>
      </c>
      <c r="U70" s="2" t="str">
        <f t="shared" ref="U70:U104" si="40">IF($I70="","",IF($D70="M",(IF($I70="NP",999,IF($I70="DNS",6666,(MAX($G70:$H70))))),""))</f>
        <v/>
      </c>
      <c r="V70" s="2" t="str">
        <f t="shared" ref="V70:V104" si="41">IF($G70="","",IF($D70="M",(IF($I70="NP",999+$A70/1000000,IF($I70="DNS",6666,(MAX($G70:$H70)+MAX($G70:$H70)/1000000+MIN($G70:$H70)/1000000000+$A70/1000000000000)))),""))</f>
        <v/>
      </c>
      <c r="W70" s="2" t="str">
        <f t="shared" ref="W70:W104" si="42">IF($G70="","",IF($D70="M",(RANK(U70,U$5:U$104,1)),""))</f>
        <v/>
      </c>
      <c r="X70" s="2" t="str">
        <f t="shared" ref="X70:X104" si="43">IF($G70="","",IF($D70="M",(RANK(V70,V$5:V$104,1)),""))</f>
        <v/>
      </c>
      <c r="Y70" s="2">
        <f t="shared" ref="Y70:Y104" si="44">IF($D70="Ž",1,0)</f>
        <v>0</v>
      </c>
      <c r="Z70" s="2" t="str">
        <f t="shared" ref="Z70:Z104" si="45">IF($I70="","",IF($D70="Ž",IF($G70="DNS","",IF($G70="NP",999,IF($H70="NP",999,($G70)))),""))</f>
        <v/>
      </c>
      <c r="AA70" s="19" t="str">
        <f t="shared" ref="AA70:AA104" si="46">IF(Z70="","",Z70+Z70/1000000+$A70/1000000000)</f>
        <v/>
      </c>
      <c r="AB70" s="2" t="str">
        <f t="shared" ref="AB70:AB104" si="47">IF($G70="","",IF($D70="Ž",(RANK(Z70,Z$5:Z$104,1)),""))</f>
        <v/>
      </c>
      <c r="AC70" s="2" t="str">
        <f t="shared" ref="AC70:AC104" si="48">IF($G70="","",IF($D70="Ž",(RANK(AA70,AA$5:AA$104,1)),""))</f>
        <v/>
      </c>
      <c r="AD70" s="2" t="str">
        <f t="shared" ref="AD70:AD104" si="49">IF($H70="","",IF($D70="Ž",IF($H70="DNS","",IF($H70="NP",999,IF($G70="NP",999,($H70)))),""))</f>
        <v/>
      </c>
      <c r="AE70" s="2" t="str">
        <f t="shared" ref="AE70:AE104" si="50">IF(AD70="","",AD70+AD70/1000000+$A70/1000000000+1E-20)</f>
        <v/>
      </c>
      <c r="AF70" s="2" t="str">
        <f t="shared" ref="AF70:AF104" si="51">IF($G70="","",IF($D70="Ž",(RANK(AD70,AD$5:AD$104,1)),""))</f>
        <v/>
      </c>
      <c r="AG70" s="2" t="str">
        <f t="shared" ref="AG70:AG104" si="52">IF($G70="","",IF($D70="Ž",(RANK(AE70,AE$5:AE$104,1)),""))</f>
        <v/>
      </c>
      <c r="AH70" s="2" t="str">
        <f t="shared" ref="AH70:AH104" si="53">IF($I70="","",IF($D70="Ž",(IF($I70="NP",999,IF($I70="DNS",6666,(MAX($G70:$H70))))),""))</f>
        <v/>
      </c>
      <c r="AI70" s="2" t="str">
        <f t="shared" ref="AI70:AI104" si="54">IF($G70="","",IF($D70="Ž",(IF($I70="NP",999+$A70/1000000,IF($I70="DNS",6666,(MAX($G70:$H70)+MAX($G70:$H70)/1000000+MIN($G70:$H70)/1000000000+$A70/1000000000000)))),""))</f>
        <v/>
      </c>
      <c r="AJ70" s="2" t="str">
        <f t="shared" ref="AJ70:AJ104" si="55">IF($G70="","",IF($D70="Ž",(RANK(AH70,AH$5:AH$104,1)),""))</f>
        <v/>
      </c>
      <c r="AK70" s="2" t="str">
        <f t="shared" ref="AK70:AK104" si="56">IF($G70="","",IF($D70="Ž",(RANK(AI70,AI$5:AI$104,1)),""))</f>
        <v/>
      </c>
    </row>
    <row r="71" spans="1:37" ht="20.100000000000001" customHeight="1">
      <c r="A71" s="6">
        <v>67</v>
      </c>
      <c r="B71" s="21"/>
      <c r="C71" s="5"/>
      <c r="D71" s="6"/>
      <c r="E71" s="5"/>
      <c r="F71" s="5"/>
      <c r="G71" s="6"/>
      <c r="H71" s="6"/>
      <c r="I71" s="23" t="str">
        <f t="shared" si="30"/>
        <v/>
      </c>
      <c r="J71" s="48" t="str">
        <f t="shared" si="29"/>
        <v/>
      </c>
      <c r="L71" s="2">
        <f t="shared" si="31"/>
        <v>0</v>
      </c>
      <c r="M71" s="2" t="str">
        <f t="shared" si="32"/>
        <v/>
      </c>
      <c r="N71" s="19" t="str">
        <f t="shared" si="33"/>
        <v/>
      </c>
      <c r="O71" s="2" t="str">
        <f t="shared" si="34"/>
        <v/>
      </c>
      <c r="P71" s="2" t="str">
        <f t="shared" si="35"/>
        <v/>
      </c>
      <c r="Q71" s="2" t="str">
        <f t="shared" si="36"/>
        <v/>
      </c>
      <c r="R71" s="2" t="str">
        <f t="shared" si="37"/>
        <v/>
      </c>
      <c r="S71" s="2" t="str">
        <f t="shared" si="38"/>
        <v/>
      </c>
      <c r="T71" s="2" t="str">
        <f t="shared" si="39"/>
        <v/>
      </c>
      <c r="U71" s="2" t="str">
        <f t="shared" si="40"/>
        <v/>
      </c>
      <c r="V71" s="2" t="str">
        <f t="shared" si="41"/>
        <v/>
      </c>
      <c r="W71" s="2" t="str">
        <f t="shared" si="42"/>
        <v/>
      </c>
      <c r="X71" s="2" t="str">
        <f t="shared" si="43"/>
        <v/>
      </c>
      <c r="Y71" s="2">
        <f t="shared" si="44"/>
        <v>0</v>
      </c>
      <c r="Z71" s="2" t="str">
        <f t="shared" si="45"/>
        <v/>
      </c>
      <c r="AA71" s="19" t="str">
        <f t="shared" si="46"/>
        <v/>
      </c>
      <c r="AB71" s="2" t="str">
        <f t="shared" si="47"/>
        <v/>
      </c>
      <c r="AC71" s="2" t="str">
        <f t="shared" si="48"/>
        <v/>
      </c>
      <c r="AD71" s="2" t="str">
        <f t="shared" si="49"/>
        <v/>
      </c>
      <c r="AE71" s="2" t="str">
        <f t="shared" si="50"/>
        <v/>
      </c>
      <c r="AF71" s="2" t="str">
        <f t="shared" si="51"/>
        <v/>
      </c>
      <c r="AG71" s="2" t="str">
        <f t="shared" si="52"/>
        <v/>
      </c>
      <c r="AH71" s="2" t="str">
        <f t="shared" si="53"/>
        <v/>
      </c>
      <c r="AI71" s="2" t="str">
        <f t="shared" si="54"/>
        <v/>
      </c>
      <c r="AJ71" s="2" t="str">
        <f t="shared" si="55"/>
        <v/>
      </c>
      <c r="AK71" s="2" t="str">
        <f t="shared" si="56"/>
        <v/>
      </c>
    </row>
    <row r="72" spans="1:37" ht="20.100000000000001" customHeight="1">
      <c r="A72" s="6">
        <v>68</v>
      </c>
      <c r="B72" s="21"/>
      <c r="C72" s="5"/>
      <c r="D72" s="6"/>
      <c r="E72" s="5"/>
      <c r="F72" s="5"/>
      <c r="G72" s="6"/>
      <c r="H72" s="6"/>
      <c r="I72" s="23" t="str">
        <f t="shared" si="30"/>
        <v/>
      </c>
      <c r="J72" s="48" t="str">
        <f t="shared" si="29"/>
        <v/>
      </c>
      <c r="L72" s="2">
        <f t="shared" si="31"/>
        <v>0</v>
      </c>
      <c r="M72" s="2" t="str">
        <f t="shared" si="32"/>
        <v/>
      </c>
      <c r="N72" s="19" t="str">
        <f t="shared" si="33"/>
        <v/>
      </c>
      <c r="O72" s="2" t="str">
        <f t="shared" si="34"/>
        <v/>
      </c>
      <c r="P72" s="2" t="str">
        <f t="shared" si="35"/>
        <v/>
      </c>
      <c r="Q72" s="2" t="str">
        <f t="shared" si="36"/>
        <v/>
      </c>
      <c r="R72" s="2" t="str">
        <f t="shared" si="37"/>
        <v/>
      </c>
      <c r="S72" s="2" t="str">
        <f t="shared" si="38"/>
        <v/>
      </c>
      <c r="T72" s="2" t="str">
        <f t="shared" si="39"/>
        <v/>
      </c>
      <c r="U72" s="2" t="str">
        <f t="shared" si="40"/>
        <v/>
      </c>
      <c r="V72" s="2" t="str">
        <f t="shared" si="41"/>
        <v/>
      </c>
      <c r="W72" s="2" t="str">
        <f t="shared" si="42"/>
        <v/>
      </c>
      <c r="X72" s="2" t="str">
        <f t="shared" si="43"/>
        <v/>
      </c>
      <c r="Y72" s="2">
        <f t="shared" si="44"/>
        <v>0</v>
      </c>
      <c r="Z72" s="2" t="str">
        <f t="shared" si="45"/>
        <v/>
      </c>
      <c r="AA72" s="19" t="str">
        <f t="shared" si="46"/>
        <v/>
      </c>
      <c r="AB72" s="2" t="str">
        <f t="shared" si="47"/>
        <v/>
      </c>
      <c r="AC72" s="2" t="str">
        <f t="shared" si="48"/>
        <v/>
      </c>
      <c r="AD72" s="2" t="str">
        <f t="shared" si="49"/>
        <v/>
      </c>
      <c r="AE72" s="2" t="str">
        <f t="shared" si="50"/>
        <v/>
      </c>
      <c r="AF72" s="2" t="str">
        <f t="shared" si="51"/>
        <v/>
      </c>
      <c r="AG72" s="2" t="str">
        <f t="shared" si="52"/>
        <v/>
      </c>
      <c r="AH72" s="2" t="str">
        <f t="shared" si="53"/>
        <v/>
      </c>
      <c r="AI72" s="2" t="str">
        <f t="shared" si="54"/>
        <v/>
      </c>
      <c r="AJ72" s="2" t="str">
        <f t="shared" si="55"/>
        <v/>
      </c>
      <c r="AK72" s="2" t="str">
        <f t="shared" si="56"/>
        <v/>
      </c>
    </row>
    <row r="73" spans="1:37" ht="20.100000000000001" customHeight="1">
      <c r="A73" s="6">
        <v>69</v>
      </c>
      <c r="B73" s="21"/>
      <c r="C73" s="5"/>
      <c r="D73" s="6"/>
      <c r="E73" s="5"/>
      <c r="F73" s="5"/>
      <c r="G73" s="6"/>
      <c r="H73" s="6"/>
      <c r="I73" s="23" t="str">
        <f t="shared" si="30"/>
        <v/>
      </c>
      <c r="J73" s="48" t="str">
        <f t="shared" si="29"/>
        <v/>
      </c>
      <c r="L73" s="2">
        <f t="shared" si="31"/>
        <v>0</v>
      </c>
      <c r="M73" s="2" t="str">
        <f t="shared" si="32"/>
        <v/>
      </c>
      <c r="N73" s="19" t="str">
        <f t="shared" si="33"/>
        <v/>
      </c>
      <c r="O73" s="2" t="str">
        <f t="shared" si="34"/>
        <v/>
      </c>
      <c r="P73" s="2" t="str">
        <f t="shared" si="35"/>
        <v/>
      </c>
      <c r="Q73" s="2" t="str">
        <f t="shared" si="36"/>
        <v/>
      </c>
      <c r="R73" s="2" t="str">
        <f t="shared" si="37"/>
        <v/>
      </c>
      <c r="S73" s="2" t="str">
        <f t="shared" si="38"/>
        <v/>
      </c>
      <c r="T73" s="2" t="str">
        <f t="shared" si="39"/>
        <v/>
      </c>
      <c r="U73" s="2" t="str">
        <f t="shared" si="40"/>
        <v/>
      </c>
      <c r="V73" s="2" t="str">
        <f t="shared" si="41"/>
        <v/>
      </c>
      <c r="W73" s="2" t="str">
        <f t="shared" si="42"/>
        <v/>
      </c>
      <c r="X73" s="2" t="str">
        <f t="shared" si="43"/>
        <v/>
      </c>
      <c r="Y73" s="2">
        <f t="shared" si="44"/>
        <v>0</v>
      </c>
      <c r="Z73" s="2" t="str">
        <f t="shared" si="45"/>
        <v/>
      </c>
      <c r="AA73" s="19" t="str">
        <f t="shared" si="46"/>
        <v/>
      </c>
      <c r="AB73" s="2" t="str">
        <f t="shared" si="47"/>
        <v/>
      </c>
      <c r="AC73" s="2" t="str">
        <f t="shared" si="48"/>
        <v/>
      </c>
      <c r="AD73" s="2" t="str">
        <f t="shared" si="49"/>
        <v/>
      </c>
      <c r="AE73" s="2" t="str">
        <f t="shared" si="50"/>
        <v/>
      </c>
      <c r="AF73" s="2" t="str">
        <f t="shared" si="51"/>
        <v/>
      </c>
      <c r="AG73" s="2" t="str">
        <f t="shared" si="52"/>
        <v/>
      </c>
      <c r="AH73" s="2" t="str">
        <f t="shared" si="53"/>
        <v/>
      </c>
      <c r="AI73" s="2" t="str">
        <f t="shared" si="54"/>
        <v/>
      </c>
      <c r="AJ73" s="2" t="str">
        <f t="shared" si="55"/>
        <v/>
      </c>
      <c r="AK73" s="2" t="str">
        <f t="shared" si="56"/>
        <v/>
      </c>
    </row>
    <row r="74" spans="1:37" ht="20.100000000000001" customHeight="1">
      <c r="A74" s="6">
        <v>70</v>
      </c>
      <c r="B74" s="21"/>
      <c r="C74" s="5"/>
      <c r="D74" s="6"/>
      <c r="E74" s="5"/>
      <c r="F74" s="5"/>
      <c r="G74" s="6"/>
      <c r="H74" s="6"/>
      <c r="I74" s="23" t="str">
        <f t="shared" si="30"/>
        <v/>
      </c>
      <c r="J74" s="48" t="str">
        <f t="shared" si="29"/>
        <v/>
      </c>
      <c r="L74" s="2">
        <f t="shared" si="31"/>
        <v>0</v>
      </c>
      <c r="M74" s="2" t="str">
        <f t="shared" si="32"/>
        <v/>
      </c>
      <c r="N74" s="19" t="str">
        <f t="shared" si="33"/>
        <v/>
      </c>
      <c r="O74" s="2" t="str">
        <f t="shared" si="34"/>
        <v/>
      </c>
      <c r="P74" s="2" t="str">
        <f t="shared" si="35"/>
        <v/>
      </c>
      <c r="Q74" s="2" t="str">
        <f t="shared" si="36"/>
        <v/>
      </c>
      <c r="R74" s="2" t="str">
        <f t="shared" si="37"/>
        <v/>
      </c>
      <c r="S74" s="2" t="str">
        <f t="shared" si="38"/>
        <v/>
      </c>
      <c r="T74" s="2" t="str">
        <f t="shared" si="39"/>
        <v/>
      </c>
      <c r="U74" s="2" t="str">
        <f t="shared" si="40"/>
        <v/>
      </c>
      <c r="V74" s="2" t="str">
        <f t="shared" si="41"/>
        <v/>
      </c>
      <c r="W74" s="2" t="str">
        <f t="shared" si="42"/>
        <v/>
      </c>
      <c r="X74" s="2" t="str">
        <f t="shared" si="43"/>
        <v/>
      </c>
      <c r="Y74" s="2">
        <f t="shared" si="44"/>
        <v>0</v>
      </c>
      <c r="Z74" s="2" t="str">
        <f t="shared" si="45"/>
        <v/>
      </c>
      <c r="AA74" s="19" t="str">
        <f t="shared" si="46"/>
        <v/>
      </c>
      <c r="AB74" s="2" t="str">
        <f t="shared" si="47"/>
        <v/>
      </c>
      <c r="AC74" s="2" t="str">
        <f t="shared" si="48"/>
        <v/>
      </c>
      <c r="AD74" s="2" t="str">
        <f t="shared" si="49"/>
        <v/>
      </c>
      <c r="AE74" s="2" t="str">
        <f t="shared" si="50"/>
        <v/>
      </c>
      <c r="AF74" s="2" t="str">
        <f t="shared" si="51"/>
        <v/>
      </c>
      <c r="AG74" s="2" t="str">
        <f t="shared" si="52"/>
        <v/>
      </c>
      <c r="AH74" s="2" t="str">
        <f t="shared" si="53"/>
        <v/>
      </c>
      <c r="AI74" s="2" t="str">
        <f t="shared" si="54"/>
        <v/>
      </c>
      <c r="AJ74" s="2" t="str">
        <f t="shared" si="55"/>
        <v/>
      </c>
      <c r="AK74" s="2" t="str">
        <f t="shared" si="56"/>
        <v/>
      </c>
    </row>
    <row r="75" spans="1:37" ht="20.100000000000001" customHeight="1">
      <c r="A75" s="6">
        <v>71</v>
      </c>
      <c r="B75" s="21"/>
      <c r="C75" s="5"/>
      <c r="D75" s="6"/>
      <c r="E75" s="5"/>
      <c r="F75" s="5"/>
      <c r="G75" s="6"/>
      <c r="H75" s="6"/>
      <c r="I75" s="23" t="str">
        <f t="shared" si="30"/>
        <v/>
      </c>
      <c r="J75" s="48" t="str">
        <f t="shared" si="29"/>
        <v/>
      </c>
      <c r="L75" s="2">
        <f t="shared" si="31"/>
        <v>0</v>
      </c>
      <c r="M75" s="2" t="str">
        <f t="shared" si="32"/>
        <v/>
      </c>
      <c r="N75" s="19" t="str">
        <f t="shared" si="33"/>
        <v/>
      </c>
      <c r="O75" s="2" t="str">
        <f t="shared" si="34"/>
        <v/>
      </c>
      <c r="P75" s="2" t="str">
        <f t="shared" si="35"/>
        <v/>
      </c>
      <c r="Q75" s="2" t="str">
        <f t="shared" si="36"/>
        <v/>
      </c>
      <c r="R75" s="2" t="str">
        <f t="shared" si="37"/>
        <v/>
      </c>
      <c r="S75" s="2" t="str">
        <f t="shared" si="38"/>
        <v/>
      </c>
      <c r="T75" s="2" t="str">
        <f t="shared" si="39"/>
        <v/>
      </c>
      <c r="U75" s="2" t="str">
        <f t="shared" si="40"/>
        <v/>
      </c>
      <c r="V75" s="2" t="str">
        <f t="shared" si="41"/>
        <v/>
      </c>
      <c r="W75" s="2" t="str">
        <f t="shared" si="42"/>
        <v/>
      </c>
      <c r="X75" s="2" t="str">
        <f t="shared" si="43"/>
        <v/>
      </c>
      <c r="Y75" s="2">
        <f t="shared" si="44"/>
        <v>0</v>
      </c>
      <c r="Z75" s="2" t="str">
        <f t="shared" si="45"/>
        <v/>
      </c>
      <c r="AA75" s="19" t="str">
        <f t="shared" si="46"/>
        <v/>
      </c>
      <c r="AB75" s="2" t="str">
        <f t="shared" si="47"/>
        <v/>
      </c>
      <c r="AC75" s="2" t="str">
        <f t="shared" si="48"/>
        <v/>
      </c>
      <c r="AD75" s="2" t="str">
        <f t="shared" si="49"/>
        <v/>
      </c>
      <c r="AE75" s="2" t="str">
        <f t="shared" si="50"/>
        <v/>
      </c>
      <c r="AF75" s="2" t="str">
        <f t="shared" si="51"/>
        <v/>
      </c>
      <c r="AG75" s="2" t="str">
        <f t="shared" si="52"/>
        <v/>
      </c>
      <c r="AH75" s="2" t="str">
        <f t="shared" si="53"/>
        <v/>
      </c>
      <c r="AI75" s="2" t="str">
        <f t="shared" si="54"/>
        <v/>
      </c>
      <c r="AJ75" s="2" t="str">
        <f t="shared" si="55"/>
        <v/>
      </c>
      <c r="AK75" s="2" t="str">
        <f t="shared" si="56"/>
        <v/>
      </c>
    </row>
    <row r="76" spans="1:37" ht="20.100000000000001" customHeight="1">
      <c r="A76" s="6">
        <v>72</v>
      </c>
      <c r="B76" s="21"/>
      <c r="C76" s="5"/>
      <c r="D76" s="6"/>
      <c r="E76" s="5"/>
      <c r="F76" s="5"/>
      <c r="G76" s="6"/>
      <c r="H76" s="6"/>
      <c r="I76" s="23" t="str">
        <f t="shared" si="30"/>
        <v/>
      </c>
      <c r="J76" s="48" t="str">
        <f t="shared" si="29"/>
        <v/>
      </c>
      <c r="L76" s="2">
        <f t="shared" si="31"/>
        <v>0</v>
      </c>
      <c r="M76" s="2" t="str">
        <f t="shared" si="32"/>
        <v/>
      </c>
      <c r="N76" s="19" t="str">
        <f t="shared" si="33"/>
        <v/>
      </c>
      <c r="O76" s="2" t="str">
        <f t="shared" si="34"/>
        <v/>
      </c>
      <c r="P76" s="2" t="str">
        <f t="shared" si="35"/>
        <v/>
      </c>
      <c r="Q76" s="2" t="str">
        <f t="shared" si="36"/>
        <v/>
      </c>
      <c r="R76" s="2" t="str">
        <f t="shared" si="37"/>
        <v/>
      </c>
      <c r="S76" s="2" t="str">
        <f t="shared" si="38"/>
        <v/>
      </c>
      <c r="T76" s="2" t="str">
        <f t="shared" si="39"/>
        <v/>
      </c>
      <c r="U76" s="2" t="str">
        <f t="shared" si="40"/>
        <v/>
      </c>
      <c r="V76" s="2" t="str">
        <f t="shared" si="41"/>
        <v/>
      </c>
      <c r="W76" s="2" t="str">
        <f t="shared" si="42"/>
        <v/>
      </c>
      <c r="X76" s="2" t="str">
        <f t="shared" si="43"/>
        <v/>
      </c>
      <c r="Y76" s="2">
        <f t="shared" si="44"/>
        <v>0</v>
      </c>
      <c r="Z76" s="2" t="str">
        <f t="shared" si="45"/>
        <v/>
      </c>
      <c r="AA76" s="19" t="str">
        <f t="shared" si="46"/>
        <v/>
      </c>
      <c r="AB76" s="2" t="str">
        <f t="shared" si="47"/>
        <v/>
      </c>
      <c r="AC76" s="2" t="str">
        <f t="shared" si="48"/>
        <v/>
      </c>
      <c r="AD76" s="2" t="str">
        <f t="shared" si="49"/>
        <v/>
      </c>
      <c r="AE76" s="2" t="str">
        <f t="shared" si="50"/>
        <v/>
      </c>
      <c r="AF76" s="2" t="str">
        <f t="shared" si="51"/>
        <v/>
      </c>
      <c r="AG76" s="2" t="str">
        <f t="shared" si="52"/>
        <v/>
      </c>
      <c r="AH76" s="2" t="str">
        <f t="shared" si="53"/>
        <v/>
      </c>
      <c r="AI76" s="2" t="str">
        <f t="shared" si="54"/>
        <v/>
      </c>
      <c r="AJ76" s="2" t="str">
        <f t="shared" si="55"/>
        <v/>
      </c>
      <c r="AK76" s="2" t="str">
        <f t="shared" si="56"/>
        <v/>
      </c>
    </row>
    <row r="77" spans="1:37" ht="20.100000000000001" customHeight="1">
      <c r="A77" s="6">
        <v>73</v>
      </c>
      <c r="B77" s="21"/>
      <c r="C77" s="5"/>
      <c r="D77" s="6"/>
      <c r="E77" s="5"/>
      <c r="F77" s="5"/>
      <c r="G77" s="6"/>
      <c r="H77" s="6"/>
      <c r="I77" s="23" t="str">
        <f t="shared" si="30"/>
        <v/>
      </c>
      <c r="J77" s="48" t="str">
        <f t="shared" si="29"/>
        <v/>
      </c>
      <c r="L77" s="2">
        <f t="shared" si="31"/>
        <v>0</v>
      </c>
      <c r="M77" s="2" t="str">
        <f t="shared" si="32"/>
        <v/>
      </c>
      <c r="N77" s="19" t="str">
        <f t="shared" si="33"/>
        <v/>
      </c>
      <c r="O77" s="2" t="str">
        <f t="shared" si="34"/>
        <v/>
      </c>
      <c r="P77" s="2" t="str">
        <f t="shared" si="35"/>
        <v/>
      </c>
      <c r="Q77" s="2" t="str">
        <f t="shared" si="36"/>
        <v/>
      </c>
      <c r="R77" s="2" t="str">
        <f t="shared" si="37"/>
        <v/>
      </c>
      <c r="S77" s="2" t="str">
        <f t="shared" si="38"/>
        <v/>
      </c>
      <c r="T77" s="2" t="str">
        <f t="shared" si="39"/>
        <v/>
      </c>
      <c r="U77" s="2" t="str">
        <f t="shared" si="40"/>
        <v/>
      </c>
      <c r="V77" s="2" t="str">
        <f t="shared" si="41"/>
        <v/>
      </c>
      <c r="W77" s="2" t="str">
        <f t="shared" si="42"/>
        <v/>
      </c>
      <c r="X77" s="2" t="str">
        <f t="shared" si="43"/>
        <v/>
      </c>
      <c r="Y77" s="2">
        <f t="shared" si="44"/>
        <v>0</v>
      </c>
      <c r="Z77" s="2" t="str">
        <f t="shared" si="45"/>
        <v/>
      </c>
      <c r="AA77" s="19" t="str">
        <f t="shared" si="46"/>
        <v/>
      </c>
      <c r="AB77" s="2" t="str">
        <f t="shared" si="47"/>
        <v/>
      </c>
      <c r="AC77" s="2" t="str">
        <f t="shared" si="48"/>
        <v/>
      </c>
      <c r="AD77" s="2" t="str">
        <f t="shared" si="49"/>
        <v/>
      </c>
      <c r="AE77" s="2" t="str">
        <f t="shared" si="50"/>
        <v/>
      </c>
      <c r="AF77" s="2" t="str">
        <f t="shared" si="51"/>
        <v/>
      </c>
      <c r="AG77" s="2" t="str">
        <f t="shared" si="52"/>
        <v/>
      </c>
      <c r="AH77" s="2" t="str">
        <f t="shared" si="53"/>
        <v/>
      </c>
      <c r="AI77" s="2" t="str">
        <f t="shared" si="54"/>
        <v/>
      </c>
      <c r="AJ77" s="2" t="str">
        <f t="shared" si="55"/>
        <v/>
      </c>
      <c r="AK77" s="2" t="str">
        <f t="shared" si="56"/>
        <v/>
      </c>
    </row>
    <row r="78" spans="1:37" ht="20.100000000000001" customHeight="1">
      <c r="A78" s="6">
        <v>74</v>
      </c>
      <c r="B78" s="21"/>
      <c r="C78" s="5"/>
      <c r="D78" s="6"/>
      <c r="E78" s="5"/>
      <c r="F78" s="5"/>
      <c r="G78" s="6"/>
      <c r="H78" s="6"/>
      <c r="I78" s="23" t="str">
        <f t="shared" si="30"/>
        <v/>
      </c>
      <c r="J78" s="48" t="str">
        <f t="shared" si="29"/>
        <v/>
      </c>
      <c r="L78" s="2">
        <f t="shared" si="31"/>
        <v>0</v>
      </c>
      <c r="M78" s="2" t="str">
        <f t="shared" si="32"/>
        <v/>
      </c>
      <c r="N78" s="19" t="str">
        <f t="shared" si="33"/>
        <v/>
      </c>
      <c r="O78" s="2" t="str">
        <f t="shared" si="34"/>
        <v/>
      </c>
      <c r="P78" s="2" t="str">
        <f t="shared" si="35"/>
        <v/>
      </c>
      <c r="Q78" s="2" t="str">
        <f t="shared" si="36"/>
        <v/>
      </c>
      <c r="R78" s="2" t="str">
        <f t="shared" si="37"/>
        <v/>
      </c>
      <c r="S78" s="2" t="str">
        <f t="shared" si="38"/>
        <v/>
      </c>
      <c r="T78" s="2" t="str">
        <f t="shared" si="39"/>
        <v/>
      </c>
      <c r="U78" s="2" t="str">
        <f t="shared" si="40"/>
        <v/>
      </c>
      <c r="V78" s="2" t="str">
        <f t="shared" si="41"/>
        <v/>
      </c>
      <c r="W78" s="2" t="str">
        <f t="shared" si="42"/>
        <v/>
      </c>
      <c r="X78" s="2" t="str">
        <f t="shared" si="43"/>
        <v/>
      </c>
      <c r="Y78" s="2">
        <f t="shared" si="44"/>
        <v>0</v>
      </c>
      <c r="Z78" s="2" t="str">
        <f t="shared" si="45"/>
        <v/>
      </c>
      <c r="AA78" s="19" t="str">
        <f t="shared" si="46"/>
        <v/>
      </c>
      <c r="AB78" s="2" t="str">
        <f t="shared" si="47"/>
        <v/>
      </c>
      <c r="AC78" s="2" t="str">
        <f t="shared" si="48"/>
        <v/>
      </c>
      <c r="AD78" s="2" t="str">
        <f t="shared" si="49"/>
        <v/>
      </c>
      <c r="AE78" s="2" t="str">
        <f t="shared" si="50"/>
        <v/>
      </c>
      <c r="AF78" s="2" t="str">
        <f t="shared" si="51"/>
        <v/>
      </c>
      <c r="AG78" s="2" t="str">
        <f t="shared" si="52"/>
        <v/>
      </c>
      <c r="AH78" s="2" t="str">
        <f t="shared" si="53"/>
        <v/>
      </c>
      <c r="AI78" s="2" t="str">
        <f t="shared" si="54"/>
        <v/>
      </c>
      <c r="AJ78" s="2" t="str">
        <f t="shared" si="55"/>
        <v/>
      </c>
      <c r="AK78" s="2" t="str">
        <f t="shared" si="56"/>
        <v/>
      </c>
    </row>
    <row r="79" spans="1:37" ht="20.100000000000001" customHeight="1">
      <c r="A79" s="6">
        <v>75</v>
      </c>
      <c r="B79" s="21"/>
      <c r="C79" s="5"/>
      <c r="D79" s="6"/>
      <c r="E79" s="5"/>
      <c r="F79" s="5"/>
      <c r="G79" s="6"/>
      <c r="H79" s="6"/>
      <c r="I79" s="23" t="str">
        <f t="shared" si="30"/>
        <v/>
      </c>
      <c r="J79" s="48" t="str">
        <f t="shared" si="29"/>
        <v/>
      </c>
      <c r="L79" s="2">
        <f t="shared" si="31"/>
        <v>0</v>
      </c>
      <c r="M79" s="2" t="str">
        <f t="shared" si="32"/>
        <v/>
      </c>
      <c r="N79" s="19" t="str">
        <f t="shared" si="33"/>
        <v/>
      </c>
      <c r="O79" s="2" t="str">
        <f t="shared" si="34"/>
        <v/>
      </c>
      <c r="P79" s="2" t="str">
        <f t="shared" si="35"/>
        <v/>
      </c>
      <c r="Q79" s="2" t="str">
        <f t="shared" si="36"/>
        <v/>
      </c>
      <c r="R79" s="2" t="str">
        <f t="shared" si="37"/>
        <v/>
      </c>
      <c r="S79" s="2" t="str">
        <f t="shared" si="38"/>
        <v/>
      </c>
      <c r="T79" s="2" t="str">
        <f t="shared" si="39"/>
        <v/>
      </c>
      <c r="U79" s="2" t="str">
        <f t="shared" si="40"/>
        <v/>
      </c>
      <c r="V79" s="2" t="str">
        <f t="shared" si="41"/>
        <v/>
      </c>
      <c r="W79" s="2" t="str">
        <f t="shared" si="42"/>
        <v/>
      </c>
      <c r="X79" s="2" t="str">
        <f t="shared" si="43"/>
        <v/>
      </c>
      <c r="Y79" s="2">
        <f t="shared" si="44"/>
        <v>0</v>
      </c>
      <c r="Z79" s="2" t="str">
        <f t="shared" si="45"/>
        <v/>
      </c>
      <c r="AA79" s="19" t="str">
        <f t="shared" si="46"/>
        <v/>
      </c>
      <c r="AB79" s="2" t="str">
        <f t="shared" si="47"/>
        <v/>
      </c>
      <c r="AC79" s="2" t="str">
        <f t="shared" si="48"/>
        <v/>
      </c>
      <c r="AD79" s="2" t="str">
        <f t="shared" si="49"/>
        <v/>
      </c>
      <c r="AE79" s="2" t="str">
        <f t="shared" si="50"/>
        <v/>
      </c>
      <c r="AF79" s="2" t="str">
        <f t="shared" si="51"/>
        <v/>
      </c>
      <c r="AG79" s="2" t="str">
        <f t="shared" si="52"/>
        <v/>
      </c>
      <c r="AH79" s="2" t="str">
        <f t="shared" si="53"/>
        <v/>
      </c>
      <c r="AI79" s="2" t="str">
        <f t="shared" si="54"/>
        <v/>
      </c>
      <c r="AJ79" s="2" t="str">
        <f t="shared" si="55"/>
        <v/>
      </c>
      <c r="AK79" s="2" t="str">
        <f t="shared" si="56"/>
        <v/>
      </c>
    </row>
    <row r="80" spans="1:37" ht="20.100000000000001" customHeight="1">
      <c r="A80" s="6">
        <v>76</v>
      </c>
      <c r="B80" s="21"/>
      <c r="C80" s="5"/>
      <c r="D80" s="6"/>
      <c r="E80" s="5"/>
      <c r="F80" s="5"/>
      <c r="G80" s="6"/>
      <c r="H80" s="6"/>
      <c r="I80" s="23" t="str">
        <f t="shared" si="30"/>
        <v/>
      </c>
      <c r="J80" s="48" t="str">
        <f t="shared" si="29"/>
        <v/>
      </c>
      <c r="L80" s="2">
        <f t="shared" si="31"/>
        <v>0</v>
      </c>
      <c r="M80" s="2" t="str">
        <f t="shared" si="32"/>
        <v/>
      </c>
      <c r="N80" s="19" t="str">
        <f t="shared" si="33"/>
        <v/>
      </c>
      <c r="O80" s="2" t="str">
        <f t="shared" si="34"/>
        <v/>
      </c>
      <c r="P80" s="2" t="str">
        <f t="shared" si="35"/>
        <v/>
      </c>
      <c r="Q80" s="2" t="str">
        <f t="shared" si="36"/>
        <v/>
      </c>
      <c r="R80" s="2" t="str">
        <f t="shared" si="37"/>
        <v/>
      </c>
      <c r="S80" s="2" t="str">
        <f t="shared" si="38"/>
        <v/>
      </c>
      <c r="T80" s="2" t="str">
        <f t="shared" si="39"/>
        <v/>
      </c>
      <c r="U80" s="2" t="str">
        <f t="shared" si="40"/>
        <v/>
      </c>
      <c r="V80" s="2" t="str">
        <f t="shared" si="41"/>
        <v/>
      </c>
      <c r="W80" s="2" t="str">
        <f t="shared" si="42"/>
        <v/>
      </c>
      <c r="X80" s="2" t="str">
        <f t="shared" si="43"/>
        <v/>
      </c>
      <c r="Y80" s="2">
        <f t="shared" si="44"/>
        <v>0</v>
      </c>
      <c r="Z80" s="2" t="str">
        <f t="shared" si="45"/>
        <v/>
      </c>
      <c r="AA80" s="19" t="str">
        <f t="shared" si="46"/>
        <v/>
      </c>
      <c r="AB80" s="2" t="str">
        <f t="shared" si="47"/>
        <v/>
      </c>
      <c r="AC80" s="2" t="str">
        <f t="shared" si="48"/>
        <v/>
      </c>
      <c r="AD80" s="2" t="str">
        <f t="shared" si="49"/>
        <v/>
      </c>
      <c r="AE80" s="2" t="str">
        <f t="shared" si="50"/>
        <v/>
      </c>
      <c r="AF80" s="2" t="str">
        <f t="shared" si="51"/>
        <v/>
      </c>
      <c r="AG80" s="2" t="str">
        <f t="shared" si="52"/>
        <v/>
      </c>
      <c r="AH80" s="2" t="str">
        <f t="shared" si="53"/>
        <v/>
      </c>
      <c r="AI80" s="2" t="str">
        <f t="shared" si="54"/>
        <v/>
      </c>
      <c r="AJ80" s="2" t="str">
        <f t="shared" si="55"/>
        <v/>
      </c>
      <c r="AK80" s="2" t="str">
        <f t="shared" si="56"/>
        <v/>
      </c>
    </row>
    <row r="81" spans="1:37" ht="20.100000000000001" customHeight="1">
      <c r="A81" s="6">
        <v>77</v>
      </c>
      <c r="B81" s="21"/>
      <c r="C81" s="5"/>
      <c r="D81" s="6"/>
      <c r="E81" s="5"/>
      <c r="F81" s="5"/>
      <c r="G81" s="6"/>
      <c r="H81" s="6"/>
      <c r="I81" s="23" t="str">
        <f t="shared" si="30"/>
        <v/>
      </c>
      <c r="J81" s="48" t="str">
        <f t="shared" si="29"/>
        <v/>
      </c>
      <c r="L81" s="2">
        <f t="shared" si="31"/>
        <v>0</v>
      </c>
      <c r="M81" s="2" t="str">
        <f t="shared" si="32"/>
        <v/>
      </c>
      <c r="N81" s="19" t="str">
        <f t="shared" si="33"/>
        <v/>
      </c>
      <c r="O81" s="2" t="str">
        <f t="shared" si="34"/>
        <v/>
      </c>
      <c r="P81" s="2" t="str">
        <f t="shared" si="35"/>
        <v/>
      </c>
      <c r="Q81" s="2" t="str">
        <f t="shared" si="36"/>
        <v/>
      </c>
      <c r="R81" s="2" t="str">
        <f t="shared" si="37"/>
        <v/>
      </c>
      <c r="S81" s="2" t="str">
        <f t="shared" si="38"/>
        <v/>
      </c>
      <c r="T81" s="2" t="str">
        <f t="shared" si="39"/>
        <v/>
      </c>
      <c r="U81" s="2" t="str">
        <f t="shared" si="40"/>
        <v/>
      </c>
      <c r="V81" s="2" t="str">
        <f t="shared" si="41"/>
        <v/>
      </c>
      <c r="W81" s="2" t="str">
        <f t="shared" si="42"/>
        <v/>
      </c>
      <c r="X81" s="2" t="str">
        <f t="shared" si="43"/>
        <v/>
      </c>
      <c r="Y81" s="2">
        <f t="shared" si="44"/>
        <v>0</v>
      </c>
      <c r="Z81" s="2" t="str">
        <f t="shared" si="45"/>
        <v/>
      </c>
      <c r="AA81" s="19" t="str">
        <f t="shared" si="46"/>
        <v/>
      </c>
      <c r="AB81" s="2" t="str">
        <f t="shared" si="47"/>
        <v/>
      </c>
      <c r="AC81" s="2" t="str">
        <f t="shared" si="48"/>
        <v/>
      </c>
      <c r="AD81" s="2" t="str">
        <f t="shared" si="49"/>
        <v/>
      </c>
      <c r="AE81" s="2" t="str">
        <f t="shared" si="50"/>
        <v/>
      </c>
      <c r="AF81" s="2" t="str">
        <f t="shared" si="51"/>
        <v/>
      </c>
      <c r="AG81" s="2" t="str">
        <f t="shared" si="52"/>
        <v/>
      </c>
      <c r="AH81" s="2" t="str">
        <f t="shared" si="53"/>
        <v/>
      </c>
      <c r="AI81" s="2" t="str">
        <f t="shared" si="54"/>
        <v/>
      </c>
      <c r="AJ81" s="2" t="str">
        <f t="shared" si="55"/>
        <v/>
      </c>
      <c r="AK81" s="2" t="str">
        <f t="shared" si="56"/>
        <v/>
      </c>
    </row>
    <row r="82" spans="1:37" ht="20.100000000000001" customHeight="1">
      <c r="A82" s="6">
        <v>78</v>
      </c>
      <c r="B82" s="21"/>
      <c r="C82" s="5"/>
      <c r="D82" s="6"/>
      <c r="E82" s="5"/>
      <c r="F82" s="5"/>
      <c r="G82" s="6"/>
      <c r="H82" s="6"/>
      <c r="I82" s="23" t="str">
        <f t="shared" si="30"/>
        <v/>
      </c>
      <c r="J82" s="48" t="str">
        <f t="shared" si="29"/>
        <v/>
      </c>
      <c r="L82" s="2">
        <f t="shared" si="31"/>
        <v>0</v>
      </c>
      <c r="M82" s="2" t="str">
        <f t="shared" si="32"/>
        <v/>
      </c>
      <c r="N82" s="19" t="str">
        <f t="shared" si="33"/>
        <v/>
      </c>
      <c r="O82" s="2" t="str">
        <f t="shared" si="34"/>
        <v/>
      </c>
      <c r="P82" s="2" t="str">
        <f t="shared" si="35"/>
        <v/>
      </c>
      <c r="Q82" s="2" t="str">
        <f t="shared" si="36"/>
        <v/>
      </c>
      <c r="R82" s="2" t="str">
        <f t="shared" si="37"/>
        <v/>
      </c>
      <c r="S82" s="2" t="str">
        <f t="shared" si="38"/>
        <v/>
      </c>
      <c r="T82" s="2" t="str">
        <f t="shared" si="39"/>
        <v/>
      </c>
      <c r="U82" s="2" t="str">
        <f t="shared" si="40"/>
        <v/>
      </c>
      <c r="V82" s="2" t="str">
        <f t="shared" si="41"/>
        <v/>
      </c>
      <c r="W82" s="2" t="str">
        <f t="shared" si="42"/>
        <v/>
      </c>
      <c r="X82" s="2" t="str">
        <f t="shared" si="43"/>
        <v/>
      </c>
      <c r="Y82" s="2">
        <f t="shared" si="44"/>
        <v>0</v>
      </c>
      <c r="Z82" s="2" t="str">
        <f t="shared" si="45"/>
        <v/>
      </c>
      <c r="AA82" s="19" t="str">
        <f t="shared" si="46"/>
        <v/>
      </c>
      <c r="AB82" s="2" t="str">
        <f t="shared" si="47"/>
        <v/>
      </c>
      <c r="AC82" s="2" t="str">
        <f t="shared" si="48"/>
        <v/>
      </c>
      <c r="AD82" s="2" t="str">
        <f t="shared" si="49"/>
        <v/>
      </c>
      <c r="AE82" s="2" t="str">
        <f t="shared" si="50"/>
        <v/>
      </c>
      <c r="AF82" s="2" t="str">
        <f t="shared" si="51"/>
        <v/>
      </c>
      <c r="AG82" s="2" t="str">
        <f t="shared" si="52"/>
        <v/>
      </c>
      <c r="AH82" s="2" t="str">
        <f t="shared" si="53"/>
        <v/>
      </c>
      <c r="AI82" s="2" t="str">
        <f t="shared" si="54"/>
        <v/>
      </c>
      <c r="AJ82" s="2" t="str">
        <f t="shared" si="55"/>
        <v/>
      </c>
      <c r="AK82" s="2" t="str">
        <f t="shared" si="56"/>
        <v/>
      </c>
    </row>
    <row r="83" spans="1:37" ht="20.100000000000001" customHeight="1">
      <c r="A83" s="6">
        <v>79</v>
      </c>
      <c r="B83" s="21"/>
      <c r="C83" s="5"/>
      <c r="D83" s="6"/>
      <c r="E83" s="5"/>
      <c r="F83" s="5"/>
      <c r="G83" s="6"/>
      <c r="H83" s="6"/>
      <c r="I83" s="23" t="str">
        <f t="shared" si="30"/>
        <v/>
      </c>
      <c r="J83" s="48" t="str">
        <f t="shared" si="29"/>
        <v/>
      </c>
      <c r="L83" s="2">
        <f t="shared" si="31"/>
        <v>0</v>
      </c>
      <c r="M83" s="2" t="str">
        <f t="shared" si="32"/>
        <v/>
      </c>
      <c r="N83" s="19" t="str">
        <f t="shared" si="33"/>
        <v/>
      </c>
      <c r="O83" s="2" t="str">
        <f t="shared" si="34"/>
        <v/>
      </c>
      <c r="P83" s="2" t="str">
        <f t="shared" si="35"/>
        <v/>
      </c>
      <c r="Q83" s="2" t="str">
        <f t="shared" si="36"/>
        <v/>
      </c>
      <c r="R83" s="2" t="str">
        <f t="shared" si="37"/>
        <v/>
      </c>
      <c r="S83" s="2" t="str">
        <f t="shared" si="38"/>
        <v/>
      </c>
      <c r="T83" s="2" t="str">
        <f t="shared" si="39"/>
        <v/>
      </c>
      <c r="U83" s="2" t="str">
        <f t="shared" si="40"/>
        <v/>
      </c>
      <c r="V83" s="2" t="str">
        <f t="shared" si="41"/>
        <v/>
      </c>
      <c r="W83" s="2" t="str">
        <f t="shared" si="42"/>
        <v/>
      </c>
      <c r="X83" s="2" t="str">
        <f t="shared" si="43"/>
        <v/>
      </c>
      <c r="Y83" s="2">
        <f t="shared" si="44"/>
        <v>0</v>
      </c>
      <c r="Z83" s="2" t="str">
        <f t="shared" si="45"/>
        <v/>
      </c>
      <c r="AA83" s="19" t="str">
        <f t="shared" si="46"/>
        <v/>
      </c>
      <c r="AB83" s="2" t="str">
        <f t="shared" si="47"/>
        <v/>
      </c>
      <c r="AC83" s="2" t="str">
        <f t="shared" si="48"/>
        <v/>
      </c>
      <c r="AD83" s="2" t="str">
        <f t="shared" si="49"/>
        <v/>
      </c>
      <c r="AE83" s="2" t="str">
        <f t="shared" si="50"/>
        <v/>
      </c>
      <c r="AF83" s="2" t="str">
        <f t="shared" si="51"/>
        <v/>
      </c>
      <c r="AG83" s="2" t="str">
        <f t="shared" si="52"/>
        <v/>
      </c>
      <c r="AH83" s="2" t="str">
        <f t="shared" si="53"/>
        <v/>
      </c>
      <c r="AI83" s="2" t="str">
        <f t="shared" si="54"/>
        <v/>
      </c>
      <c r="AJ83" s="2" t="str">
        <f t="shared" si="55"/>
        <v/>
      </c>
      <c r="AK83" s="2" t="str">
        <f t="shared" si="56"/>
        <v/>
      </c>
    </row>
    <row r="84" spans="1:37" ht="20.100000000000001" customHeight="1">
      <c r="A84" s="6">
        <v>80</v>
      </c>
      <c r="B84" s="21"/>
      <c r="C84" s="5"/>
      <c r="D84" s="6"/>
      <c r="E84" s="5"/>
      <c r="F84" s="5"/>
      <c r="G84" s="6"/>
      <c r="H84" s="6"/>
      <c r="I84" s="23" t="str">
        <f t="shared" si="30"/>
        <v/>
      </c>
      <c r="J84" s="48" t="str">
        <f t="shared" si="29"/>
        <v/>
      </c>
      <c r="L84" s="2">
        <f t="shared" si="31"/>
        <v>0</v>
      </c>
      <c r="M84" s="2" t="str">
        <f t="shared" si="32"/>
        <v/>
      </c>
      <c r="N84" s="19" t="str">
        <f t="shared" si="33"/>
        <v/>
      </c>
      <c r="O84" s="2" t="str">
        <f t="shared" si="34"/>
        <v/>
      </c>
      <c r="P84" s="2" t="str">
        <f t="shared" si="35"/>
        <v/>
      </c>
      <c r="Q84" s="2" t="str">
        <f t="shared" si="36"/>
        <v/>
      </c>
      <c r="R84" s="2" t="str">
        <f t="shared" si="37"/>
        <v/>
      </c>
      <c r="S84" s="2" t="str">
        <f t="shared" si="38"/>
        <v/>
      </c>
      <c r="T84" s="2" t="str">
        <f t="shared" si="39"/>
        <v/>
      </c>
      <c r="U84" s="2" t="str">
        <f t="shared" si="40"/>
        <v/>
      </c>
      <c r="V84" s="2" t="str">
        <f t="shared" si="41"/>
        <v/>
      </c>
      <c r="W84" s="2" t="str">
        <f t="shared" si="42"/>
        <v/>
      </c>
      <c r="X84" s="2" t="str">
        <f t="shared" si="43"/>
        <v/>
      </c>
      <c r="Y84" s="2">
        <f t="shared" si="44"/>
        <v>0</v>
      </c>
      <c r="Z84" s="2" t="str">
        <f t="shared" si="45"/>
        <v/>
      </c>
      <c r="AA84" s="19" t="str">
        <f t="shared" si="46"/>
        <v/>
      </c>
      <c r="AB84" s="2" t="str">
        <f t="shared" si="47"/>
        <v/>
      </c>
      <c r="AC84" s="2" t="str">
        <f t="shared" si="48"/>
        <v/>
      </c>
      <c r="AD84" s="2" t="str">
        <f t="shared" si="49"/>
        <v/>
      </c>
      <c r="AE84" s="2" t="str">
        <f t="shared" si="50"/>
        <v/>
      </c>
      <c r="AF84" s="2" t="str">
        <f t="shared" si="51"/>
        <v/>
      </c>
      <c r="AG84" s="2" t="str">
        <f t="shared" si="52"/>
        <v/>
      </c>
      <c r="AH84" s="2" t="str">
        <f t="shared" si="53"/>
        <v/>
      </c>
      <c r="AI84" s="2" t="str">
        <f t="shared" si="54"/>
        <v/>
      </c>
      <c r="AJ84" s="2" t="str">
        <f t="shared" si="55"/>
        <v/>
      </c>
      <c r="AK84" s="2" t="str">
        <f t="shared" si="56"/>
        <v/>
      </c>
    </row>
    <row r="85" spans="1:37" ht="20.100000000000001" customHeight="1">
      <c r="A85" s="6">
        <v>81</v>
      </c>
      <c r="B85" s="21"/>
      <c r="C85" s="5"/>
      <c r="D85" s="6"/>
      <c r="E85" s="5"/>
      <c r="F85" s="5"/>
      <c r="G85" s="6"/>
      <c r="H85" s="6"/>
      <c r="I85" s="23" t="str">
        <f t="shared" si="30"/>
        <v/>
      </c>
      <c r="J85" s="48" t="str">
        <f t="shared" si="29"/>
        <v/>
      </c>
      <c r="L85" s="2">
        <f t="shared" si="31"/>
        <v>0</v>
      </c>
      <c r="M85" s="2" t="str">
        <f t="shared" si="32"/>
        <v/>
      </c>
      <c r="N85" s="19" t="str">
        <f t="shared" si="33"/>
        <v/>
      </c>
      <c r="O85" s="2" t="str">
        <f t="shared" si="34"/>
        <v/>
      </c>
      <c r="P85" s="2" t="str">
        <f t="shared" si="35"/>
        <v/>
      </c>
      <c r="Q85" s="2" t="str">
        <f t="shared" si="36"/>
        <v/>
      </c>
      <c r="R85" s="2" t="str">
        <f t="shared" si="37"/>
        <v/>
      </c>
      <c r="S85" s="2" t="str">
        <f t="shared" si="38"/>
        <v/>
      </c>
      <c r="T85" s="2" t="str">
        <f t="shared" si="39"/>
        <v/>
      </c>
      <c r="U85" s="2" t="str">
        <f t="shared" si="40"/>
        <v/>
      </c>
      <c r="V85" s="2" t="str">
        <f t="shared" si="41"/>
        <v/>
      </c>
      <c r="W85" s="2" t="str">
        <f t="shared" si="42"/>
        <v/>
      </c>
      <c r="X85" s="2" t="str">
        <f t="shared" si="43"/>
        <v/>
      </c>
      <c r="Y85" s="2">
        <f t="shared" si="44"/>
        <v>0</v>
      </c>
      <c r="Z85" s="2" t="str">
        <f t="shared" si="45"/>
        <v/>
      </c>
      <c r="AA85" s="19" t="str">
        <f t="shared" si="46"/>
        <v/>
      </c>
      <c r="AB85" s="2" t="str">
        <f t="shared" si="47"/>
        <v/>
      </c>
      <c r="AC85" s="2" t="str">
        <f t="shared" si="48"/>
        <v/>
      </c>
      <c r="AD85" s="2" t="str">
        <f t="shared" si="49"/>
        <v/>
      </c>
      <c r="AE85" s="2" t="str">
        <f t="shared" si="50"/>
        <v/>
      </c>
      <c r="AF85" s="2" t="str">
        <f t="shared" si="51"/>
        <v/>
      </c>
      <c r="AG85" s="2" t="str">
        <f t="shared" si="52"/>
        <v/>
      </c>
      <c r="AH85" s="2" t="str">
        <f t="shared" si="53"/>
        <v/>
      </c>
      <c r="AI85" s="2" t="str">
        <f t="shared" si="54"/>
        <v/>
      </c>
      <c r="AJ85" s="2" t="str">
        <f t="shared" si="55"/>
        <v/>
      </c>
      <c r="AK85" s="2" t="str">
        <f t="shared" si="56"/>
        <v/>
      </c>
    </row>
    <row r="86" spans="1:37" ht="20.100000000000001" customHeight="1">
      <c r="A86" s="6">
        <v>82</v>
      </c>
      <c r="B86" s="21"/>
      <c r="C86" s="5"/>
      <c r="D86" s="6"/>
      <c r="E86" s="5"/>
      <c r="F86" s="5"/>
      <c r="G86" s="6"/>
      <c r="H86" s="6"/>
      <c r="I86" s="23" t="str">
        <f t="shared" si="30"/>
        <v/>
      </c>
      <c r="J86" s="48" t="str">
        <f t="shared" si="29"/>
        <v/>
      </c>
      <c r="L86" s="2">
        <f t="shared" si="31"/>
        <v>0</v>
      </c>
      <c r="M86" s="2" t="str">
        <f t="shared" si="32"/>
        <v/>
      </c>
      <c r="N86" s="19" t="str">
        <f t="shared" si="33"/>
        <v/>
      </c>
      <c r="O86" s="2" t="str">
        <f t="shared" si="34"/>
        <v/>
      </c>
      <c r="P86" s="2" t="str">
        <f t="shared" si="35"/>
        <v/>
      </c>
      <c r="Q86" s="2" t="str">
        <f t="shared" si="36"/>
        <v/>
      </c>
      <c r="R86" s="2" t="str">
        <f t="shared" si="37"/>
        <v/>
      </c>
      <c r="S86" s="2" t="str">
        <f t="shared" si="38"/>
        <v/>
      </c>
      <c r="T86" s="2" t="str">
        <f t="shared" si="39"/>
        <v/>
      </c>
      <c r="U86" s="2" t="str">
        <f t="shared" si="40"/>
        <v/>
      </c>
      <c r="V86" s="2" t="str">
        <f t="shared" si="41"/>
        <v/>
      </c>
      <c r="W86" s="2" t="str">
        <f t="shared" si="42"/>
        <v/>
      </c>
      <c r="X86" s="2" t="str">
        <f t="shared" si="43"/>
        <v/>
      </c>
      <c r="Y86" s="2">
        <f t="shared" si="44"/>
        <v>0</v>
      </c>
      <c r="Z86" s="2" t="str">
        <f t="shared" si="45"/>
        <v/>
      </c>
      <c r="AA86" s="19" t="str">
        <f t="shared" si="46"/>
        <v/>
      </c>
      <c r="AB86" s="2" t="str">
        <f t="shared" si="47"/>
        <v/>
      </c>
      <c r="AC86" s="2" t="str">
        <f t="shared" si="48"/>
        <v/>
      </c>
      <c r="AD86" s="2" t="str">
        <f t="shared" si="49"/>
        <v/>
      </c>
      <c r="AE86" s="2" t="str">
        <f t="shared" si="50"/>
        <v/>
      </c>
      <c r="AF86" s="2" t="str">
        <f t="shared" si="51"/>
        <v/>
      </c>
      <c r="AG86" s="2" t="str">
        <f t="shared" si="52"/>
        <v/>
      </c>
      <c r="AH86" s="2" t="str">
        <f t="shared" si="53"/>
        <v/>
      </c>
      <c r="AI86" s="2" t="str">
        <f t="shared" si="54"/>
        <v/>
      </c>
      <c r="AJ86" s="2" t="str">
        <f t="shared" si="55"/>
        <v/>
      </c>
      <c r="AK86" s="2" t="str">
        <f t="shared" si="56"/>
        <v/>
      </c>
    </row>
    <row r="87" spans="1:37" ht="20.100000000000001" customHeight="1">
      <c r="A87" s="6">
        <v>83</v>
      </c>
      <c r="B87" s="21"/>
      <c r="C87" s="5"/>
      <c r="D87" s="6"/>
      <c r="E87" s="5"/>
      <c r="F87" s="5"/>
      <c r="G87" s="6"/>
      <c r="H87" s="6"/>
      <c r="I87" s="23" t="str">
        <f t="shared" si="30"/>
        <v/>
      </c>
      <c r="J87" s="48" t="str">
        <f t="shared" si="29"/>
        <v/>
      </c>
      <c r="L87" s="2">
        <f t="shared" si="31"/>
        <v>0</v>
      </c>
      <c r="M87" s="2" t="str">
        <f t="shared" si="32"/>
        <v/>
      </c>
      <c r="N87" s="19" t="str">
        <f t="shared" si="33"/>
        <v/>
      </c>
      <c r="O87" s="2" t="str">
        <f t="shared" si="34"/>
        <v/>
      </c>
      <c r="P87" s="2" t="str">
        <f t="shared" si="35"/>
        <v/>
      </c>
      <c r="Q87" s="2" t="str">
        <f t="shared" si="36"/>
        <v/>
      </c>
      <c r="R87" s="2" t="str">
        <f t="shared" si="37"/>
        <v/>
      </c>
      <c r="S87" s="2" t="str">
        <f t="shared" si="38"/>
        <v/>
      </c>
      <c r="T87" s="2" t="str">
        <f t="shared" si="39"/>
        <v/>
      </c>
      <c r="U87" s="2" t="str">
        <f t="shared" si="40"/>
        <v/>
      </c>
      <c r="V87" s="2" t="str">
        <f t="shared" si="41"/>
        <v/>
      </c>
      <c r="W87" s="2" t="str">
        <f t="shared" si="42"/>
        <v/>
      </c>
      <c r="X87" s="2" t="str">
        <f t="shared" si="43"/>
        <v/>
      </c>
      <c r="Y87" s="2">
        <f t="shared" si="44"/>
        <v>0</v>
      </c>
      <c r="Z87" s="2" t="str">
        <f t="shared" si="45"/>
        <v/>
      </c>
      <c r="AA87" s="19" t="str">
        <f t="shared" si="46"/>
        <v/>
      </c>
      <c r="AB87" s="2" t="str">
        <f t="shared" si="47"/>
        <v/>
      </c>
      <c r="AC87" s="2" t="str">
        <f t="shared" si="48"/>
        <v/>
      </c>
      <c r="AD87" s="2" t="str">
        <f t="shared" si="49"/>
        <v/>
      </c>
      <c r="AE87" s="2" t="str">
        <f t="shared" si="50"/>
        <v/>
      </c>
      <c r="AF87" s="2" t="str">
        <f t="shared" si="51"/>
        <v/>
      </c>
      <c r="AG87" s="2" t="str">
        <f t="shared" si="52"/>
        <v/>
      </c>
      <c r="AH87" s="2" t="str">
        <f t="shared" si="53"/>
        <v/>
      </c>
      <c r="AI87" s="2" t="str">
        <f t="shared" si="54"/>
        <v/>
      </c>
      <c r="AJ87" s="2" t="str">
        <f t="shared" si="55"/>
        <v/>
      </c>
      <c r="AK87" s="2" t="str">
        <f t="shared" si="56"/>
        <v/>
      </c>
    </row>
    <row r="88" spans="1:37" ht="20.100000000000001" customHeight="1">
      <c r="A88" s="6">
        <v>84</v>
      </c>
      <c r="B88" s="21"/>
      <c r="C88" s="5"/>
      <c r="D88" s="6"/>
      <c r="E88" s="5"/>
      <c r="F88" s="5"/>
      <c r="G88" s="6"/>
      <c r="H88" s="6"/>
      <c r="I88" s="23" t="str">
        <f t="shared" si="30"/>
        <v/>
      </c>
      <c r="J88" s="48" t="str">
        <f t="shared" si="29"/>
        <v/>
      </c>
      <c r="L88" s="2">
        <f t="shared" si="31"/>
        <v>0</v>
      </c>
      <c r="M88" s="2" t="str">
        <f t="shared" si="32"/>
        <v/>
      </c>
      <c r="N88" s="19" t="str">
        <f t="shared" si="33"/>
        <v/>
      </c>
      <c r="O88" s="2" t="str">
        <f t="shared" si="34"/>
        <v/>
      </c>
      <c r="P88" s="2" t="str">
        <f t="shared" si="35"/>
        <v/>
      </c>
      <c r="Q88" s="2" t="str">
        <f t="shared" si="36"/>
        <v/>
      </c>
      <c r="R88" s="2" t="str">
        <f t="shared" si="37"/>
        <v/>
      </c>
      <c r="S88" s="2" t="str">
        <f t="shared" si="38"/>
        <v/>
      </c>
      <c r="T88" s="2" t="str">
        <f t="shared" si="39"/>
        <v/>
      </c>
      <c r="U88" s="2" t="str">
        <f t="shared" si="40"/>
        <v/>
      </c>
      <c r="V88" s="2" t="str">
        <f t="shared" si="41"/>
        <v/>
      </c>
      <c r="W88" s="2" t="str">
        <f t="shared" si="42"/>
        <v/>
      </c>
      <c r="X88" s="2" t="str">
        <f t="shared" si="43"/>
        <v/>
      </c>
      <c r="Y88" s="2">
        <f t="shared" si="44"/>
        <v>0</v>
      </c>
      <c r="Z88" s="2" t="str">
        <f t="shared" si="45"/>
        <v/>
      </c>
      <c r="AA88" s="19" t="str">
        <f t="shared" si="46"/>
        <v/>
      </c>
      <c r="AB88" s="2" t="str">
        <f t="shared" si="47"/>
        <v/>
      </c>
      <c r="AC88" s="2" t="str">
        <f t="shared" si="48"/>
        <v/>
      </c>
      <c r="AD88" s="2" t="str">
        <f t="shared" si="49"/>
        <v/>
      </c>
      <c r="AE88" s="2" t="str">
        <f t="shared" si="50"/>
        <v/>
      </c>
      <c r="AF88" s="2" t="str">
        <f t="shared" si="51"/>
        <v/>
      </c>
      <c r="AG88" s="2" t="str">
        <f t="shared" si="52"/>
        <v/>
      </c>
      <c r="AH88" s="2" t="str">
        <f t="shared" si="53"/>
        <v/>
      </c>
      <c r="AI88" s="2" t="str">
        <f t="shared" si="54"/>
        <v/>
      </c>
      <c r="AJ88" s="2" t="str">
        <f t="shared" si="55"/>
        <v/>
      </c>
      <c r="AK88" s="2" t="str">
        <f t="shared" si="56"/>
        <v/>
      </c>
    </row>
    <row r="89" spans="1:37" ht="20.100000000000001" customHeight="1">
      <c r="A89" s="6">
        <v>85</v>
      </c>
      <c r="B89" s="21"/>
      <c r="C89" s="5"/>
      <c r="D89" s="6"/>
      <c r="E89" s="5"/>
      <c r="F89" s="5"/>
      <c r="G89" s="6"/>
      <c r="H89" s="6"/>
      <c r="I89" s="23" t="str">
        <f t="shared" si="30"/>
        <v/>
      </c>
      <c r="J89" s="48" t="str">
        <f t="shared" si="29"/>
        <v/>
      </c>
      <c r="L89" s="2">
        <f t="shared" si="31"/>
        <v>0</v>
      </c>
      <c r="M89" s="2" t="str">
        <f t="shared" si="32"/>
        <v/>
      </c>
      <c r="N89" s="19" t="str">
        <f t="shared" si="33"/>
        <v/>
      </c>
      <c r="O89" s="2" t="str">
        <f t="shared" si="34"/>
        <v/>
      </c>
      <c r="P89" s="2" t="str">
        <f t="shared" si="35"/>
        <v/>
      </c>
      <c r="Q89" s="2" t="str">
        <f t="shared" si="36"/>
        <v/>
      </c>
      <c r="R89" s="2" t="str">
        <f t="shared" si="37"/>
        <v/>
      </c>
      <c r="S89" s="2" t="str">
        <f t="shared" si="38"/>
        <v/>
      </c>
      <c r="T89" s="2" t="str">
        <f t="shared" si="39"/>
        <v/>
      </c>
      <c r="U89" s="2" t="str">
        <f t="shared" si="40"/>
        <v/>
      </c>
      <c r="V89" s="2" t="str">
        <f t="shared" si="41"/>
        <v/>
      </c>
      <c r="W89" s="2" t="str">
        <f t="shared" si="42"/>
        <v/>
      </c>
      <c r="X89" s="2" t="str">
        <f t="shared" si="43"/>
        <v/>
      </c>
      <c r="Y89" s="2">
        <f t="shared" si="44"/>
        <v>0</v>
      </c>
      <c r="Z89" s="2" t="str">
        <f t="shared" si="45"/>
        <v/>
      </c>
      <c r="AA89" s="19" t="str">
        <f t="shared" si="46"/>
        <v/>
      </c>
      <c r="AB89" s="2" t="str">
        <f t="shared" si="47"/>
        <v/>
      </c>
      <c r="AC89" s="2" t="str">
        <f t="shared" si="48"/>
        <v/>
      </c>
      <c r="AD89" s="2" t="str">
        <f t="shared" si="49"/>
        <v/>
      </c>
      <c r="AE89" s="2" t="str">
        <f t="shared" si="50"/>
        <v/>
      </c>
      <c r="AF89" s="2" t="str">
        <f t="shared" si="51"/>
        <v/>
      </c>
      <c r="AG89" s="2" t="str">
        <f t="shared" si="52"/>
        <v/>
      </c>
      <c r="AH89" s="2" t="str">
        <f t="shared" si="53"/>
        <v/>
      </c>
      <c r="AI89" s="2" t="str">
        <f t="shared" si="54"/>
        <v/>
      </c>
      <c r="AJ89" s="2" t="str">
        <f t="shared" si="55"/>
        <v/>
      </c>
      <c r="AK89" s="2" t="str">
        <f t="shared" si="56"/>
        <v/>
      </c>
    </row>
    <row r="90" spans="1:37" ht="20.100000000000001" customHeight="1">
      <c r="A90" s="6">
        <v>86</v>
      </c>
      <c r="B90" s="21"/>
      <c r="C90" s="5"/>
      <c r="D90" s="6"/>
      <c r="E90" s="5"/>
      <c r="F90" s="5"/>
      <c r="G90" s="6"/>
      <c r="H90" s="6"/>
      <c r="I90" s="23" t="str">
        <f t="shared" si="30"/>
        <v/>
      </c>
      <c r="J90" s="48" t="str">
        <f t="shared" si="29"/>
        <v/>
      </c>
      <c r="L90" s="2">
        <f t="shared" si="31"/>
        <v>0</v>
      </c>
      <c r="M90" s="2" t="str">
        <f t="shared" si="32"/>
        <v/>
      </c>
      <c r="N90" s="19" t="str">
        <f t="shared" si="33"/>
        <v/>
      </c>
      <c r="O90" s="2" t="str">
        <f t="shared" si="34"/>
        <v/>
      </c>
      <c r="P90" s="2" t="str">
        <f t="shared" si="35"/>
        <v/>
      </c>
      <c r="Q90" s="2" t="str">
        <f t="shared" si="36"/>
        <v/>
      </c>
      <c r="R90" s="2" t="str">
        <f t="shared" si="37"/>
        <v/>
      </c>
      <c r="S90" s="2" t="str">
        <f t="shared" si="38"/>
        <v/>
      </c>
      <c r="T90" s="2" t="str">
        <f t="shared" si="39"/>
        <v/>
      </c>
      <c r="U90" s="2" t="str">
        <f t="shared" si="40"/>
        <v/>
      </c>
      <c r="V90" s="2" t="str">
        <f t="shared" si="41"/>
        <v/>
      </c>
      <c r="W90" s="2" t="str">
        <f t="shared" si="42"/>
        <v/>
      </c>
      <c r="X90" s="2" t="str">
        <f t="shared" si="43"/>
        <v/>
      </c>
      <c r="Y90" s="2">
        <f t="shared" si="44"/>
        <v>0</v>
      </c>
      <c r="Z90" s="2" t="str">
        <f t="shared" si="45"/>
        <v/>
      </c>
      <c r="AA90" s="19" t="str">
        <f t="shared" si="46"/>
        <v/>
      </c>
      <c r="AB90" s="2" t="str">
        <f t="shared" si="47"/>
        <v/>
      </c>
      <c r="AC90" s="2" t="str">
        <f t="shared" si="48"/>
        <v/>
      </c>
      <c r="AD90" s="2" t="str">
        <f t="shared" si="49"/>
        <v/>
      </c>
      <c r="AE90" s="2" t="str">
        <f t="shared" si="50"/>
        <v/>
      </c>
      <c r="AF90" s="2" t="str">
        <f t="shared" si="51"/>
        <v/>
      </c>
      <c r="AG90" s="2" t="str">
        <f t="shared" si="52"/>
        <v/>
      </c>
      <c r="AH90" s="2" t="str">
        <f t="shared" si="53"/>
        <v/>
      </c>
      <c r="AI90" s="2" t="str">
        <f t="shared" si="54"/>
        <v/>
      </c>
      <c r="AJ90" s="2" t="str">
        <f t="shared" si="55"/>
        <v/>
      </c>
      <c r="AK90" s="2" t="str">
        <f t="shared" si="56"/>
        <v/>
      </c>
    </row>
    <row r="91" spans="1:37" ht="20.100000000000001" customHeight="1">
      <c r="A91" s="6">
        <v>87</v>
      </c>
      <c r="B91" s="21"/>
      <c r="C91" s="5"/>
      <c r="D91" s="6"/>
      <c r="E91" s="5"/>
      <c r="F91" s="5"/>
      <c r="G91" s="6"/>
      <c r="H91" s="6"/>
      <c r="I91" s="23" t="str">
        <f t="shared" si="30"/>
        <v/>
      </c>
      <c r="J91" s="48" t="str">
        <f t="shared" si="29"/>
        <v/>
      </c>
      <c r="L91" s="2">
        <f t="shared" si="31"/>
        <v>0</v>
      </c>
      <c r="M91" s="2" t="str">
        <f t="shared" si="32"/>
        <v/>
      </c>
      <c r="N91" s="19" t="str">
        <f t="shared" si="33"/>
        <v/>
      </c>
      <c r="O91" s="2" t="str">
        <f t="shared" si="34"/>
        <v/>
      </c>
      <c r="P91" s="2" t="str">
        <f t="shared" si="35"/>
        <v/>
      </c>
      <c r="Q91" s="2" t="str">
        <f t="shared" si="36"/>
        <v/>
      </c>
      <c r="R91" s="2" t="str">
        <f t="shared" si="37"/>
        <v/>
      </c>
      <c r="S91" s="2" t="str">
        <f t="shared" si="38"/>
        <v/>
      </c>
      <c r="T91" s="2" t="str">
        <f t="shared" si="39"/>
        <v/>
      </c>
      <c r="U91" s="2" t="str">
        <f t="shared" si="40"/>
        <v/>
      </c>
      <c r="V91" s="2" t="str">
        <f t="shared" si="41"/>
        <v/>
      </c>
      <c r="W91" s="2" t="str">
        <f t="shared" si="42"/>
        <v/>
      </c>
      <c r="X91" s="2" t="str">
        <f t="shared" si="43"/>
        <v/>
      </c>
      <c r="Y91" s="2">
        <f t="shared" si="44"/>
        <v>0</v>
      </c>
      <c r="Z91" s="2" t="str">
        <f t="shared" si="45"/>
        <v/>
      </c>
      <c r="AA91" s="19" t="str">
        <f t="shared" si="46"/>
        <v/>
      </c>
      <c r="AB91" s="2" t="str">
        <f t="shared" si="47"/>
        <v/>
      </c>
      <c r="AC91" s="2" t="str">
        <f t="shared" si="48"/>
        <v/>
      </c>
      <c r="AD91" s="2" t="str">
        <f t="shared" si="49"/>
        <v/>
      </c>
      <c r="AE91" s="2" t="str">
        <f t="shared" si="50"/>
        <v/>
      </c>
      <c r="AF91" s="2" t="str">
        <f t="shared" si="51"/>
        <v/>
      </c>
      <c r="AG91" s="2" t="str">
        <f t="shared" si="52"/>
        <v/>
      </c>
      <c r="AH91" s="2" t="str">
        <f t="shared" si="53"/>
        <v/>
      </c>
      <c r="AI91" s="2" t="str">
        <f t="shared" si="54"/>
        <v/>
      </c>
      <c r="AJ91" s="2" t="str">
        <f t="shared" si="55"/>
        <v/>
      </c>
      <c r="AK91" s="2" t="str">
        <f t="shared" si="56"/>
        <v/>
      </c>
    </row>
    <row r="92" spans="1:37" ht="20.100000000000001" customHeight="1">
      <c r="A92" s="6">
        <v>88</v>
      </c>
      <c r="B92" s="21"/>
      <c r="C92" s="5"/>
      <c r="D92" s="6"/>
      <c r="E92" s="5"/>
      <c r="F92" s="5"/>
      <c r="G92" s="6"/>
      <c r="H92" s="6"/>
      <c r="I92" s="23" t="str">
        <f t="shared" si="30"/>
        <v/>
      </c>
      <c r="J92" s="48" t="str">
        <f t="shared" si="29"/>
        <v/>
      </c>
      <c r="L92" s="2">
        <f t="shared" si="31"/>
        <v>0</v>
      </c>
      <c r="M92" s="2" t="str">
        <f t="shared" si="32"/>
        <v/>
      </c>
      <c r="N92" s="19" t="str">
        <f t="shared" si="33"/>
        <v/>
      </c>
      <c r="O92" s="2" t="str">
        <f t="shared" si="34"/>
        <v/>
      </c>
      <c r="P92" s="2" t="str">
        <f t="shared" si="35"/>
        <v/>
      </c>
      <c r="Q92" s="2" t="str">
        <f t="shared" si="36"/>
        <v/>
      </c>
      <c r="R92" s="2" t="str">
        <f t="shared" si="37"/>
        <v/>
      </c>
      <c r="S92" s="2" t="str">
        <f t="shared" si="38"/>
        <v/>
      </c>
      <c r="T92" s="2" t="str">
        <f t="shared" si="39"/>
        <v/>
      </c>
      <c r="U92" s="2" t="str">
        <f t="shared" si="40"/>
        <v/>
      </c>
      <c r="V92" s="2" t="str">
        <f t="shared" si="41"/>
        <v/>
      </c>
      <c r="W92" s="2" t="str">
        <f t="shared" si="42"/>
        <v/>
      </c>
      <c r="X92" s="2" t="str">
        <f t="shared" si="43"/>
        <v/>
      </c>
      <c r="Y92" s="2">
        <f t="shared" si="44"/>
        <v>0</v>
      </c>
      <c r="Z92" s="2" t="str">
        <f t="shared" si="45"/>
        <v/>
      </c>
      <c r="AA92" s="19" t="str">
        <f t="shared" si="46"/>
        <v/>
      </c>
      <c r="AB92" s="2" t="str">
        <f t="shared" si="47"/>
        <v/>
      </c>
      <c r="AC92" s="2" t="str">
        <f t="shared" si="48"/>
        <v/>
      </c>
      <c r="AD92" s="2" t="str">
        <f t="shared" si="49"/>
        <v/>
      </c>
      <c r="AE92" s="2" t="str">
        <f t="shared" si="50"/>
        <v/>
      </c>
      <c r="AF92" s="2" t="str">
        <f t="shared" si="51"/>
        <v/>
      </c>
      <c r="AG92" s="2" t="str">
        <f t="shared" si="52"/>
        <v/>
      </c>
      <c r="AH92" s="2" t="str">
        <f t="shared" si="53"/>
        <v/>
      </c>
      <c r="AI92" s="2" t="str">
        <f t="shared" si="54"/>
        <v/>
      </c>
      <c r="AJ92" s="2" t="str">
        <f t="shared" si="55"/>
        <v/>
      </c>
      <c r="AK92" s="2" t="str">
        <f t="shared" si="56"/>
        <v/>
      </c>
    </row>
    <row r="93" spans="1:37" ht="20.100000000000001" customHeight="1">
      <c r="A93" s="6">
        <v>89</v>
      </c>
      <c r="B93" s="21"/>
      <c r="C93" s="5"/>
      <c r="D93" s="6"/>
      <c r="E93" s="5"/>
      <c r="F93" s="5"/>
      <c r="G93" s="6"/>
      <c r="H93" s="6"/>
      <c r="I93" s="23" t="str">
        <f t="shared" si="30"/>
        <v/>
      </c>
      <c r="J93" s="48" t="str">
        <f t="shared" si="29"/>
        <v/>
      </c>
      <c r="L93" s="2">
        <f t="shared" si="31"/>
        <v>0</v>
      </c>
      <c r="M93" s="2" t="str">
        <f t="shared" si="32"/>
        <v/>
      </c>
      <c r="N93" s="19" t="str">
        <f t="shared" si="33"/>
        <v/>
      </c>
      <c r="O93" s="2" t="str">
        <f t="shared" si="34"/>
        <v/>
      </c>
      <c r="P93" s="2" t="str">
        <f t="shared" si="35"/>
        <v/>
      </c>
      <c r="Q93" s="2" t="str">
        <f t="shared" si="36"/>
        <v/>
      </c>
      <c r="R93" s="2" t="str">
        <f t="shared" si="37"/>
        <v/>
      </c>
      <c r="S93" s="2" t="str">
        <f t="shared" si="38"/>
        <v/>
      </c>
      <c r="T93" s="2" t="str">
        <f t="shared" si="39"/>
        <v/>
      </c>
      <c r="U93" s="2" t="str">
        <f t="shared" si="40"/>
        <v/>
      </c>
      <c r="V93" s="2" t="str">
        <f t="shared" si="41"/>
        <v/>
      </c>
      <c r="W93" s="2" t="str">
        <f t="shared" si="42"/>
        <v/>
      </c>
      <c r="X93" s="2" t="str">
        <f t="shared" si="43"/>
        <v/>
      </c>
      <c r="Y93" s="2">
        <f t="shared" si="44"/>
        <v>0</v>
      </c>
      <c r="Z93" s="2" t="str">
        <f t="shared" si="45"/>
        <v/>
      </c>
      <c r="AA93" s="19" t="str">
        <f t="shared" si="46"/>
        <v/>
      </c>
      <c r="AB93" s="2" t="str">
        <f t="shared" si="47"/>
        <v/>
      </c>
      <c r="AC93" s="2" t="str">
        <f t="shared" si="48"/>
        <v/>
      </c>
      <c r="AD93" s="2" t="str">
        <f t="shared" si="49"/>
        <v/>
      </c>
      <c r="AE93" s="2" t="str">
        <f t="shared" si="50"/>
        <v/>
      </c>
      <c r="AF93" s="2" t="str">
        <f t="shared" si="51"/>
        <v/>
      </c>
      <c r="AG93" s="2" t="str">
        <f t="shared" si="52"/>
        <v/>
      </c>
      <c r="AH93" s="2" t="str">
        <f t="shared" si="53"/>
        <v/>
      </c>
      <c r="AI93" s="2" t="str">
        <f t="shared" si="54"/>
        <v/>
      </c>
      <c r="AJ93" s="2" t="str">
        <f t="shared" si="55"/>
        <v/>
      </c>
      <c r="AK93" s="2" t="str">
        <f t="shared" si="56"/>
        <v/>
      </c>
    </row>
    <row r="94" spans="1:37" ht="20.100000000000001" customHeight="1">
      <c r="A94" s="6">
        <v>90</v>
      </c>
      <c r="B94" s="21"/>
      <c r="C94" s="5"/>
      <c r="D94" s="6"/>
      <c r="E94" s="5"/>
      <c r="F94" s="5"/>
      <c r="G94" s="6"/>
      <c r="H94" s="6"/>
      <c r="I94" s="23" t="str">
        <f t="shared" si="30"/>
        <v/>
      </c>
      <c r="J94" s="48" t="str">
        <f t="shared" si="29"/>
        <v/>
      </c>
      <c r="L94" s="2">
        <f t="shared" si="31"/>
        <v>0</v>
      </c>
      <c r="M94" s="2" t="str">
        <f t="shared" si="32"/>
        <v/>
      </c>
      <c r="N94" s="19" t="str">
        <f t="shared" si="33"/>
        <v/>
      </c>
      <c r="O94" s="2" t="str">
        <f t="shared" si="34"/>
        <v/>
      </c>
      <c r="P94" s="2" t="str">
        <f t="shared" si="35"/>
        <v/>
      </c>
      <c r="Q94" s="2" t="str">
        <f t="shared" si="36"/>
        <v/>
      </c>
      <c r="R94" s="2" t="str">
        <f t="shared" si="37"/>
        <v/>
      </c>
      <c r="S94" s="2" t="str">
        <f t="shared" si="38"/>
        <v/>
      </c>
      <c r="T94" s="2" t="str">
        <f t="shared" si="39"/>
        <v/>
      </c>
      <c r="U94" s="2" t="str">
        <f t="shared" si="40"/>
        <v/>
      </c>
      <c r="V94" s="2" t="str">
        <f t="shared" si="41"/>
        <v/>
      </c>
      <c r="W94" s="2" t="str">
        <f t="shared" si="42"/>
        <v/>
      </c>
      <c r="X94" s="2" t="str">
        <f t="shared" si="43"/>
        <v/>
      </c>
      <c r="Y94" s="2">
        <f t="shared" si="44"/>
        <v>0</v>
      </c>
      <c r="Z94" s="2" t="str">
        <f t="shared" si="45"/>
        <v/>
      </c>
      <c r="AA94" s="19" t="str">
        <f t="shared" si="46"/>
        <v/>
      </c>
      <c r="AB94" s="2" t="str">
        <f t="shared" si="47"/>
        <v/>
      </c>
      <c r="AC94" s="2" t="str">
        <f t="shared" si="48"/>
        <v/>
      </c>
      <c r="AD94" s="2" t="str">
        <f t="shared" si="49"/>
        <v/>
      </c>
      <c r="AE94" s="2" t="str">
        <f t="shared" si="50"/>
        <v/>
      </c>
      <c r="AF94" s="2" t="str">
        <f t="shared" si="51"/>
        <v/>
      </c>
      <c r="AG94" s="2" t="str">
        <f t="shared" si="52"/>
        <v/>
      </c>
      <c r="AH94" s="2" t="str">
        <f t="shared" si="53"/>
        <v/>
      </c>
      <c r="AI94" s="2" t="str">
        <f t="shared" si="54"/>
        <v/>
      </c>
      <c r="AJ94" s="2" t="str">
        <f t="shared" si="55"/>
        <v/>
      </c>
      <c r="AK94" s="2" t="str">
        <f t="shared" si="56"/>
        <v/>
      </c>
    </row>
    <row r="95" spans="1:37" ht="20.100000000000001" customHeight="1">
      <c r="A95" s="6">
        <v>91</v>
      </c>
      <c r="B95" s="21"/>
      <c r="C95" s="5"/>
      <c r="D95" s="6"/>
      <c r="E95" s="5"/>
      <c r="F95" s="5"/>
      <c r="G95" s="6"/>
      <c r="H95" s="6"/>
      <c r="I95" s="23" t="str">
        <f t="shared" si="30"/>
        <v/>
      </c>
      <c r="J95" s="48" t="str">
        <f t="shared" si="29"/>
        <v/>
      </c>
      <c r="L95" s="2">
        <f t="shared" si="31"/>
        <v>0</v>
      </c>
      <c r="M95" s="2" t="str">
        <f t="shared" si="32"/>
        <v/>
      </c>
      <c r="N95" s="19" t="str">
        <f t="shared" si="33"/>
        <v/>
      </c>
      <c r="O95" s="2" t="str">
        <f t="shared" si="34"/>
        <v/>
      </c>
      <c r="P95" s="2" t="str">
        <f t="shared" si="35"/>
        <v/>
      </c>
      <c r="Q95" s="2" t="str">
        <f t="shared" si="36"/>
        <v/>
      </c>
      <c r="R95" s="2" t="str">
        <f t="shared" si="37"/>
        <v/>
      </c>
      <c r="S95" s="2" t="str">
        <f t="shared" si="38"/>
        <v/>
      </c>
      <c r="T95" s="2" t="str">
        <f t="shared" si="39"/>
        <v/>
      </c>
      <c r="U95" s="2" t="str">
        <f t="shared" si="40"/>
        <v/>
      </c>
      <c r="V95" s="2" t="str">
        <f t="shared" si="41"/>
        <v/>
      </c>
      <c r="W95" s="2" t="str">
        <f t="shared" si="42"/>
        <v/>
      </c>
      <c r="X95" s="2" t="str">
        <f t="shared" si="43"/>
        <v/>
      </c>
      <c r="Y95" s="2">
        <f t="shared" si="44"/>
        <v>0</v>
      </c>
      <c r="Z95" s="2" t="str">
        <f t="shared" si="45"/>
        <v/>
      </c>
      <c r="AA95" s="19" t="str">
        <f t="shared" si="46"/>
        <v/>
      </c>
      <c r="AB95" s="2" t="str">
        <f t="shared" si="47"/>
        <v/>
      </c>
      <c r="AC95" s="2" t="str">
        <f t="shared" si="48"/>
        <v/>
      </c>
      <c r="AD95" s="2" t="str">
        <f t="shared" si="49"/>
        <v/>
      </c>
      <c r="AE95" s="2" t="str">
        <f t="shared" si="50"/>
        <v/>
      </c>
      <c r="AF95" s="2" t="str">
        <f t="shared" si="51"/>
        <v/>
      </c>
      <c r="AG95" s="2" t="str">
        <f t="shared" si="52"/>
        <v/>
      </c>
      <c r="AH95" s="2" t="str">
        <f t="shared" si="53"/>
        <v/>
      </c>
      <c r="AI95" s="2" t="str">
        <f t="shared" si="54"/>
        <v/>
      </c>
      <c r="AJ95" s="2" t="str">
        <f t="shared" si="55"/>
        <v/>
      </c>
      <c r="AK95" s="2" t="str">
        <f t="shared" si="56"/>
        <v/>
      </c>
    </row>
    <row r="96" spans="1:37" ht="20.100000000000001" customHeight="1">
      <c r="A96" s="6">
        <v>92</v>
      </c>
      <c r="B96" s="21"/>
      <c r="C96" s="5"/>
      <c r="D96" s="6"/>
      <c r="E96" s="5"/>
      <c r="F96" s="5"/>
      <c r="G96" s="6"/>
      <c r="H96" s="6"/>
      <c r="I96" s="23" t="str">
        <f t="shared" si="30"/>
        <v/>
      </c>
      <c r="J96" s="48" t="str">
        <f t="shared" si="29"/>
        <v/>
      </c>
      <c r="L96" s="2">
        <f t="shared" si="31"/>
        <v>0</v>
      </c>
      <c r="M96" s="2" t="str">
        <f t="shared" si="32"/>
        <v/>
      </c>
      <c r="N96" s="19" t="str">
        <f t="shared" si="33"/>
        <v/>
      </c>
      <c r="O96" s="2" t="str">
        <f t="shared" si="34"/>
        <v/>
      </c>
      <c r="P96" s="2" t="str">
        <f t="shared" si="35"/>
        <v/>
      </c>
      <c r="Q96" s="2" t="str">
        <f t="shared" si="36"/>
        <v/>
      </c>
      <c r="R96" s="2" t="str">
        <f t="shared" si="37"/>
        <v/>
      </c>
      <c r="S96" s="2" t="str">
        <f t="shared" si="38"/>
        <v/>
      </c>
      <c r="T96" s="2" t="str">
        <f t="shared" si="39"/>
        <v/>
      </c>
      <c r="U96" s="2" t="str">
        <f t="shared" si="40"/>
        <v/>
      </c>
      <c r="V96" s="2" t="str">
        <f t="shared" si="41"/>
        <v/>
      </c>
      <c r="W96" s="2" t="str">
        <f t="shared" si="42"/>
        <v/>
      </c>
      <c r="X96" s="2" t="str">
        <f t="shared" si="43"/>
        <v/>
      </c>
      <c r="Y96" s="2">
        <f t="shared" si="44"/>
        <v>0</v>
      </c>
      <c r="Z96" s="2" t="str">
        <f t="shared" si="45"/>
        <v/>
      </c>
      <c r="AA96" s="19" t="str">
        <f t="shared" si="46"/>
        <v/>
      </c>
      <c r="AB96" s="2" t="str">
        <f t="shared" si="47"/>
        <v/>
      </c>
      <c r="AC96" s="2" t="str">
        <f t="shared" si="48"/>
        <v/>
      </c>
      <c r="AD96" s="2" t="str">
        <f t="shared" si="49"/>
        <v/>
      </c>
      <c r="AE96" s="2" t="str">
        <f t="shared" si="50"/>
        <v/>
      </c>
      <c r="AF96" s="2" t="str">
        <f t="shared" si="51"/>
        <v/>
      </c>
      <c r="AG96" s="2" t="str">
        <f t="shared" si="52"/>
        <v/>
      </c>
      <c r="AH96" s="2" t="str">
        <f t="shared" si="53"/>
        <v/>
      </c>
      <c r="AI96" s="2" t="str">
        <f t="shared" si="54"/>
        <v/>
      </c>
      <c r="AJ96" s="2" t="str">
        <f t="shared" si="55"/>
        <v/>
      </c>
      <c r="AK96" s="2" t="str">
        <f t="shared" si="56"/>
        <v/>
      </c>
    </row>
    <row r="97" spans="1:37" ht="20.100000000000001" customHeight="1">
      <c r="A97" s="6">
        <v>93</v>
      </c>
      <c r="B97" s="21"/>
      <c r="C97" s="5"/>
      <c r="D97" s="6"/>
      <c r="E97" s="5"/>
      <c r="F97" s="5"/>
      <c r="G97" s="6"/>
      <c r="H97" s="6"/>
      <c r="I97" s="23" t="str">
        <f t="shared" si="30"/>
        <v/>
      </c>
      <c r="J97" s="48" t="str">
        <f t="shared" si="29"/>
        <v/>
      </c>
      <c r="L97" s="2">
        <f t="shared" si="31"/>
        <v>0</v>
      </c>
      <c r="M97" s="2" t="str">
        <f t="shared" si="32"/>
        <v/>
      </c>
      <c r="N97" s="19" t="str">
        <f t="shared" si="33"/>
        <v/>
      </c>
      <c r="O97" s="2" t="str">
        <f t="shared" si="34"/>
        <v/>
      </c>
      <c r="P97" s="2" t="str">
        <f t="shared" si="35"/>
        <v/>
      </c>
      <c r="Q97" s="2" t="str">
        <f t="shared" si="36"/>
        <v/>
      </c>
      <c r="R97" s="2" t="str">
        <f t="shared" si="37"/>
        <v/>
      </c>
      <c r="S97" s="2" t="str">
        <f t="shared" si="38"/>
        <v/>
      </c>
      <c r="T97" s="2" t="str">
        <f t="shared" si="39"/>
        <v/>
      </c>
      <c r="U97" s="2" t="str">
        <f t="shared" si="40"/>
        <v/>
      </c>
      <c r="V97" s="2" t="str">
        <f t="shared" si="41"/>
        <v/>
      </c>
      <c r="W97" s="2" t="str">
        <f t="shared" si="42"/>
        <v/>
      </c>
      <c r="X97" s="2" t="str">
        <f t="shared" si="43"/>
        <v/>
      </c>
      <c r="Y97" s="2">
        <f t="shared" si="44"/>
        <v>0</v>
      </c>
      <c r="Z97" s="2" t="str">
        <f t="shared" si="45"/>
        <v/>
      </c>
      <c r="AA97" s="19" t="str">
        <f t="shared" si="46"/>
        <v/>
      </c>
      <c r="AB97" s="2" t="str">
        <f t="shared" si="47"/>
        <v/>
      </c>
      <c r="AC97" s="2" t="str">
        <f t="shared" si="48"/>
        <v/>
      </c>
      <c r="AD97" s="2" t="str">
        <f t="shared" si="49"/>
        <v/>
      </c>
      <c r="AE97" s="2" t="str">
        <f t="shared" si="50"/>
        <v/>
      </c>
      <c r="AF97" s="2" t="str">
        <f t="shared" si="51"/>
        <v/>
      </c>
      <c r="AG97" s="2" t="str">
        <f t="shared" si="52"/>
        <v/>
      </c>
      <c r="AH97" s="2" t="str">
        <f t="shared" si="53"/>
        <v/>
      </c>
      <c r="AI97" s="2" t="str">
        <f t="shared" si="54"/>
        <v/>
      </c>
      <c r="AJ97" s="2" t="str">
        <f t="shared" si="55"/>
        <v/>
      </c>
      <c r="AK97" s="2" t="str">
        <f t="shared" si="56"/>
        <v/>
      </c>
    </row>
    <row r="98" spans="1:37" ht="20.100000000000001" customHeight="1">
      <c r="A98" s="6">
        <v>94</v>
      </c>
      <c r="B98" s="21"/>
      <c r="C98" s="5"/>
      <c r="D98" s="6"/>
      <c r="E98" s="5"/>
      <c r="F98" s="5"/>
      <c r="G98" s="6"/>
      <c r="H98" s="6"/>
      <c r="I98" s="23" t="str">
        <f t="shared" si="30"/>
        <v/>
      </c>
      <c r="J98" s="48" t="str">
        <f t="shared" si="29"/>
        <v/>
      </c>
      <c r="L98" s="2">
        <f t="shared" si="31"/>
        <v>0</v>
      </c>
      <c r="M98" s="2" t="str">
        <f t="shared" si="32"/>
        <v/>
      </c>
      <c r="N98" s="19" t="str">
        <f t="shared" si="33"/>
        <v/>
      </c>
      <c r="O98" s="2" t="str">
        <f t="shared" si="34"/>
        <v/>
      </c>
      <c r="P98" s="2" t="str">
        <f t="shared" si="35"/>
        <v/>
      </c>
      <c r="Q98" s="2" t="str">
        <f t="shared" si="36"/>
        <v/>
      </c>
      <c r="R98" s="2" t="str">
        <f t="shared" si="37"/>
        <v/>
      </c>
      <c r="S98" s="2" t="str">
        <f t="shared" si="38"/>
        <v/>
      </c>
      <c r="T98" s="2" t="str">
        <f t="shared" si="39"/>
        <v/>
      </c>
      <c r="U98" s="2" t="str">
        <f t="shared" si="40"/>
        <v/>
      </c>
      <c r="V98" s="2" t="str">
        <f t="shared" si="41"/>
        <v/>
      </c>
      <c r="W98" s="2" t="str">
        <f t="shared" si="42"/>
        <v/>
      </c>
      <c r="X98" s="2" t="str">
        <f t="shared" si="43"/>
        <v/>
      </c>
      <c r="Y98" s="2">
        <f t="shared" si="44"/>
        <v>0</v>
      </c>
      <c r="Z98" s="2" t="str">
        <f t="shared" si="45"/>
        <v/>
      </c>
      <c r="AA98" s="19" t="str">
        <f t="shared" si="46"/>
        <v/>
      </c>
      <c r="AB98" s="2" t="str">
        <f t="shared" si="47"/>
        <v/>
      </c>
      <c r="AC98" s="2" t="str">
        <f t="shared" si="48"/>
        <v/>
      </c>
      <c r="AD98" s="2" t="str">
        <f t="shared" si="49"/>
        <v/>
      </c>
      <c r="AE98" s="2" t="str">
        <f t="shared" si="50"/>
        <v/>
      </c>
      <c r="AF98" s="2" t="str">
        <f t="shared" si="51"/>
        <v/>
      </c>
      <c r="AG98" s="2" t="str">
        <f t="shared" si="52"/>
        <v/>
      </c>
      <c r="AH98" s="2" t="str">
        <f t="shared" si="53"/>
        <v/>
      </c>
      <c r="AI98" s="2" t="str">
        <f t="shared" si="54"/>
        <v/>
      </c>
      <c r="AJ98" s="2" t="str">
        <f t="shared" si="55"/>
        <v/>
      </c>
      <c r="AK98" s="2" t="str">
        <f t="shared" si="56"/>
        <v/>
      </c>
    </row>
    <row r="99" spans="1:37" ht="20.100000000000001" customHeight="1">
      <c r="A99" s="6">
        <v>95</v>
      </c>
      <c r="B99" s="21"/>
      <c r="C99" s="5"/>
      <c r="D99" s="6"/>
      <c r="E99" s="5"/>
      <c r="F99" s="5"/>
      <c r="G99" s="6"/>
      <c r="H99" s="6"/>
      <c r="I99" s="23" t="str">
        <f t="shared" si="30"/>
        <v/>
      </c>
      <c r="J99" s="48" t="str">
        <f t="shared" si="29"/>
        <v/>
      </c>
      <c r="L99" s="2">
        <f t="shared" si="31"/>
        <v>0</v>
      </c>
      <c r="M99" s="2" t="str">
        <f t="shared" si="32"/>
        <v/>
      </c>
      <c r="N99" s="19" t="str">
        <f t="shared" si="33"/>
        <v/>
      </c>
      <c r="O99" s="2" t="str">
        <f t="shared" si="34"/>
        <v/>
      </c>
      <c r="P99" s="2" t="str">
        <f t="shared" si="35"/>
        <v/>
      </c>
      <c r="Q99" s="2" t="str">
        <f t="shared" si="36"/>
        <v/>
      </c>
      <c r="R99" s="2" t="str">
        <f t="shared" si="37"/>
        <v/>
      </c>
      <c r="S99" s="2" t="str">
        <f t="shared" si="38"/>
        <v/>
      </c>
      <c r="T99" s="2" t="str">
        <f t="shared" si="39"/>
        <v/>
      </c>
      <c r="U99" s="2" t="str">
        <f t="shared" si="40"/>
        <v/>
      </c>
      <c r="V99" s="2" t="str">
        <f t="shared" si="41"/>
        <v/>
      </c>
      <c r="W99" s="2" t="str">
        <f t="shared" si="42"/>
        <v/>
      </c>
      <c r="X99" s="2" t="str">
        <f t="shared" si="43"/>
        <v/>
      </c>
      <c r="Y99" s="2">
        <f t="shared" si="44"/>
        <v>0</v>
      </c>
      <c r="Z99" s="2" t="str">
        <f t="shared" si="45"/>
        <v/>
      </c>
      <c r="AA99" s="19" t="str">
        <f t="shared" si="46"/>
        <v/>
      </c>
      <c r="AB99" s="2" t="str">
        <f t="shared" si="47"/>
        <v/>
      </c>
      <c r="AC99" s="2" t="str">
        <f t="shared" si="48"/>
        <v/>
      </c>
      <c r="AD99" s="2" t="str">
        <f t="shared" si="49"/>
        <v/>
      </c>
      <c r="AE99" s="2" t="str">
        <f t="shared" si="50"/>
        <v/>
      </c>
      <c r="AF99" s="2" t="str">
        <f t="shared" si="51"/>
        <v/>
      </c>
      <c r="AG99" s="2" t="str">
        <f t="shared" si="52"/>
        <v/>
      </c>
      <c r="AH99" s="2" t="str">
        <f t="shared" si="53"/>
        <v/>
      </c>
      <c r="AI99" s="2" t="str">
        <f t="shared" si="54"/>
        <v/>
      </c>
      <c r="AJ99" s="2" t="str">
        <f t="shared" si="55"/>
        <v/>
      </c>
      <c r="AK99" s="2" t="str">
        <f t="shared" si="56"/>
        <v/>
      </c>
    </row>
    <row r="100" spans="1:37" ht="20.100000000000001" customHeight="1">
      <c r="A100" s="6">
        <v>96</v>
      </c>
      <c r="B100" s="21"/>
      <c r="C100" s="5"/>
      <c r="D100" s="6"/>
      <c r="E100" s="5"/>
      <c r="F100" s="5"/>
      <c r="G100" s="6"/>
      <c r="H100" s="6"/>
      <c r="I100" s="23" t="str">
        <f t="shared" si="30"/>
        <v/>
      </c>
      <c r="J100" s="48" t="str">
        <f t="shared" si="29"/>
        <v/>
      </c>
      <c r="L100" s="2">
        <f t="shared" si="31"/>
        <v>0</v>
      </c>
      <c r="M100" s="2" t="str">
        <f t="shared" si="32"/>
        <v/>
      </c>
      <c r="N100" s="19" t="str">
        <f t="shared" si="33"/>
        <v/>
      </c>
      <c r="O100" s="2" t="str">
        <f t="shared" si="34"/>
        <v/>
      </c>
      <c r="P100" s="2" t="str">
        <f t="shared" si="35"/>
        <v/>
      </c>
      <c r="Q100" s="2" t="str">
        <f t="shared" si="36"/>
        <v/>
      </c>
      <c r="R100" s="2" t="str">
        <f t="shared" si="37"/>
        <v/>
      </c>
      <c r="S100" s="2" t="str">
        <f t="shared" si="38"/>
        <v/>
      </c>
      <c r="T100" s="2" t="str">
        <f t="shared" si="39"/>
        <v/>
      </c>
      <c r="U100" s="2" t="str">
        <f t="shared" si="40"/>
        <v/>
      </c>
      <c r="V100" s="2" t="str">
        <f t="shared" si="41"/>
        <v/>
      </c>
      <c r="W100" s="2" t="str">
        <f t="shared" si="42"/>
        <v/>
      </c>
      <c r="X100" s="2" t="str">
        <f t="shared" si="43"/>
        <v/>
      </c>
      <c r="Y100" s="2">
        <f t="shared" si="44"/>
        <v>0</v>
      </c>
      <c r="Z100" s="2" t="str">
        <f t="shared" si="45"/>
        <v/>
      </c>
      <c r="AA100" s="19" t="str">
        <f t="shared" si="46"/>
        <v/>
      </c>
      <c r="AB100" s="2" t="str">
        <f t="shared" si="47"/>
        <v/>
      </c>
      <c r="AC100" s="2" t="str">
        <f t="shared" si="48"/>
        <v/>
      </c>
      <c r="AD100" s="2" t="str">
        <f t="shared" si="49"/>
        <v/>
      </c>
      <c r="AE100" s="2" t="str">
        <f t="shared" si="50"/>
        <v/>
      </c>
      <c r="AF100" s="2" t="str">
        <f t="shared" si="51"/>
        <v/>
      </c>
      <c r="AG100" s="2" t="str">
        <f t="shared" si="52"/>
        <v/>
      </c>
      <c r="AH100" s="2" t="str">
        <f t="shared" si="53"/>
        <v/>
      </c>
      <c r="AI100" s="2" t="str">
        <f t="shared" si="54"/>
        <v/>
      </c>
      <c r="AJ100" s="2" t="str">
        <f t="shared" si="55"/>
        <v/>
      </c>
      <c r="AK100" s="2" t="str">
        <f t="shared" si="56"/>
        <v/>
      </c>
    </row>
    <row r="101" spans="1:37" ht="20.100000000000001" customHeight="1">
      <c r="A101" s="6">
        <v>97</v>
      </c>
      <c r="B101" s="21"/>
      <c r="C101" s="5"/>
      <c r="D101" s="6"/>
      <c r="E101" s="5"/>
      <c r="F101" s="5"/>
      <c r="G101" s="6"/>
      <c r="H101" s="6"/>
      <c r="I101" s="23" t="str">
        <f t="shared" si="30"/>
        <v/>
      </c>
      <c r="J101" s="48" t="str">
        <f t="shared" si="29"/>
        <v/>
      </c>
      <c r="L101" s="2">
        <f t="shared" si="31"/>
        <v>0</v>
      </c>
      <c r="M101" s="2" t="str">
        <f t="shared" si="32"/>
        <v/>
      </c>
      <c r="N101" s="19" t="str">
        <f t="shared" si="33"/>
        <v/>
      </c>
      <c r="O101" s="2" t="str">
        <f t="shared" si="34"/>
        <v/>
      </c>
      <c r="P101" s="2" t="str">
        <f t="shared" si="35"/>
        <v/>
      </c>
      <c r="Q101" s="2" t="str">
        <f t="shared" si="36"/>
        <v/>
      </c>
      <c r="R101" s="2" t="str">
        <f t="shared" si="37"/>
        <v/>
      </c>
      <c r="S101" s="2" t="str">
        <f t="shared" si="38"/>
        <v/>
      </c>
      <c r="T101" s="2" t="str">
        <f t="shared" si="39"/>
        <v/>
      </c>
      <c r="U101" s="2" t="str">
        <f t="shared" si="40"/>
        <v/>
      </c>
      <c r="V101" s="2" t="str">
        <f t="shared" si="41"/>
        <v/>
      </c>
      <c r="W101" s="2" t="str">
        <f t="shared" si="42"/>
        <v/>
      </c>
      <c r="X101" s="2" t="str">
        <f t="shared" si="43"/>
        <v/>
      </c>
      <c r="Y101" s="2">
        <f t="shared" si="44"/>
        <v>0</v>
      </c>
      <c r="Z101" s="2" t="str">
        <f t="shared" si="45"/>
        <v/>
      </c>
      <c r="AA101" s="19" t="str">
        <f t="shared" si="46"/>
        <v/>
      </c>
      <c r="AB101" s="2" t="str">
        <f t="shared" si="47"/>
        <v/>
      </c>
      <c r="AC101" s="2" t="str">
        <f t="shared" si="48"/>
        <v/>
      </c>
      <c r="AD101" s="2" t="str">
        <f t="shared" si="49"/>
        <v/>
      </c>
      <c r="AE101" s="2" t="str">
        <f t="shared" si="50"/>
        <v/>
      </c>
      <c r="AF101" s="2" t="str">
        <f t="shared" si="51"/>
        <v/>
      </c>
      <c r="AG101" s="2" t="str">
        <f t="shared" si="52"/>
        <v/>
      </c>
      <c r="AH101" s="2" t="str">
        <f t="shared" si="53"/>
        <v/>
      </c>
      <c r="AI101" s="2" t="str">
        <f t="shared" si="54"/>
        <v/>
      </c>
      <c r="AJ101" s="2" t="str">
        <f t="shared" si="55"/>
        <v/>
      </c>
      <c r="AK101" s="2" t="str">
        <f t="shared" si="56"/>
        <v/>
      </c>
    </row>
    <row r="102" spans="1:37" ht="20.100000000000001" customHeight="1">
      <c r="A102" s="6">
        <v>98</v>
      </c>
      <c r="B102" s="21"/>
      <c r="C102" s="5"/>
      <c r="D102" s="6"/>
      <c r="E102" s="5"/>
      <c r="F102" s="5"/>
      <c r="G102" s="6"/>
      <c r="H102" s="6"/>
      <c r="I102" s="23" t="str">
        <f t="shared" si="30"/>
        <v/>
      </c>
      <c r="J102" s="48" t="str">
        <f t="shared" si="29"/>
        <v/>
      </c>
      <c r="L102" s="2">
        <f t="shared" si="31"/>
        <v>0</v>
      </c>
      <c r="M102" s="2" t="str">
        <f t="shared" si="32"/>
        <v/>
      </c>
      <c r="N102" s="19" t="str">
        <f t="shared" si="33"/>
        <v/>
      </c>
      <c r="O102" s="2" t="str">
        <f t="shared" si="34"/>
        <v/>
      </c>
      <c r="P102" s="2" t="str">
        <f t="shared" si="35"/>
        <v/>
      </c>
      <c r="Q102" s="2" t="str">
        <f t="shared" si="36"/>
        <v/>
      </c>
      <c r="R102" s="2" t="str">
        <f t="shared" si="37"/>
        <v/>
      </c>
      <c r="S102" s="2" t="str">
        <f t="shared" si="38"/>
        <v/>
      </c>
      <c r="T102" s="2" t="str">
        <f t="shared" si="39"/>
        <v/>
      </c>
      <c r="U102" s="2" t="str">
        <f t="shared" si="40"/>
        <v/>
      </c>
      <c r="V102" s="2" t="str">
        <f t="shared" si="41"/>
        <v/>
      </c>
      <c r="W102" s="2" t="str">
        <f t="shared" si="42"/>
        <v/>
      </c>
      <c r="X102" s="2" t="str">
        <f t="shared" si="43"/>
        <v/>
      </c>
      <c r="Y102" s="2">
        <f t="shared" si="44"/>
        <v>0</v>
      </c>
      <c r="Z102" s="2" t="str">
        <f t="shared" si="45"/>
        <v/>
      </c>
      <c r="AA102" s="19" t="str">
        <f t="shared" si="46"/>
        <v/>
      </c>
      <c r="AB102" s="2" t="str">
        <f t="shared" si="47"/>
        <v/>
      </c>
      <c r="AC102" s="2" t="str">
        <f t="shared" si="48"/>
        <v/>
      </c>
      <c r="AD102" s="2" t="str">
        <f t="shared" si="49"/>
        <v/>
      </c>
      <c r="AE102" s="2" t="str">
        <f t="shared" si="50"/>
        <v/>
      </c>
      <c r="AF102" s="2" t="str">
        <f t="shared" si="51"/>
        <v/>
      </c>
      <c r="AG102" s="2" t="str">
        <f t="shared" si="52"/>
        <v/>
      </c>
      <c r="AH102" s="2" t="str">
        <f t="shared" si="53"/>
        <v/>
      </c>
      <c r="AI102" s="2" t="str">
        <f t="shared" si="54"/>
        <v/>
      </c>
      <c r="AJ102" s="2" t="str">
        <f t="shared" si="55"/>
        <v/>
      </c>
      <c r="AK102" s="2" t="str">
        <f t="shared" si="56"/>
        <v/>
      </c>
    </row>
    <row r="103" spans="1:37" ht="20.100000000000001" customHeight="1">
      <c r="A103" s="6">
        <v>99</v>
      </c>
      <c r="B103" s="21"/>
      <c r="C103" s="5"/>
      <c r="D103" s="6"/>
      <c r="E103" s="5"/>
      <c r="F103" s="5"/>
      <c r="G103" s="6"/>
      <c r="H103" s="6"/>
      <c r="I103" s="23" t="str">
        <f t="shared" si="30"/>
        <v/>
      </c>
      <c r="J103" s="48" t="str">
        <f t="shared" si="29"/>
        <v/>
      </c>
      <c r="L103" s="2">
        <f t="shared" si="31"/>
        <v>0</v>
      </c>
      <c r="M103" s="2" t="str">
        <f t="shared" si="32"/>
        <v/>
      </c>
      <c r="N103" s="19" t="str">
        <f t="shared" si="33"/>
        <v/>
      </c>
      <c r="O103" s="2" t="str">
        <f t="shared" si="34"/>
        <v/>
      </c>
      <c r="P103" s="2" t="str">
        <f t="shared" si="35"/>
        <v/>
      </c>
      <c r="Q103" s="2" t="str">
        <f t="shared" si="36"/>
        <v/>
      </c>
      <c r="R103" s="2" t="str">
        <f t="shared" si="37"/>
        <v/>
      </c>
      <c r="S103" s="2" t="str">
        <f t="shared" si="38"/>
        <v/>
      </c>
      <c r="T103" s="2" t="str">
        <f t="shared" si="39"/>
        <v/>
      </c>
      <c r="U103" s="2" t="str">
        <f t="shared" si="40"/>
        <v/>
      </c>
      <c r="V103" s="2" t="str">
        <f t="shared" si="41"/>
        <v/>
      </c>
      <c r="W103" s="2" t="str">
        <f t="shared" si="42"/>
        <v/>
      </c>
      <c r="X103" s="2" t="str">
        <f t="shared" si="43"/>
        <v/>
      </c>
      <c r="Y103" s="2">
        <f t="shared" si="44"/>
        <v>0</v>
      </c>
      <c r="Z103" s="2" t="str">
        <f t="shared" si="45"/>
        <v/>
      </c>
      <c r="AA103" s="19" t="str">
        <f t="shared" si="46"/>
        <v/>
      </c>
      <c r="AB103" s="2" t="str">
        <f t="shared" si="47"/>
        <v/>
      </c>
      <c r="AC103" s="2" t="str">
        <f t="shared" si="48"/>
        <v/>
      </c>
      <c r="AD103" s="2" t="str">
        <f t="shared" si="49"/>
        <v/>
      </c>
      <c r="AE103" s="2" t="str">
        <f t="shared" si="50"/>
        <v/>
      </c>
      <c r="AF103" s="2" t="str">
        <f t="shared" si="51"/>
        <v/>
      </c>
      <c r="AG103" s="2" t="str">
        <f t="shared" si="52"/>
        <v/>
      </c>
      <c r="AH103" s="2" t="str">
        <f t="shared" si="53"/>
        <v/>
      </c>
      <c r="AI103" s="2" t="str">
        <f t="shared" si="54"/>
        <v/>
      </c>
      <c r="AJ103" s="2" t="str">
        <f t="shared" si="55"/>
        <v/>
      </c>
      <c r="AK103" s="2" t="str">
        <f t="shared" si="56"/>
        <v/>
      </c>
    </row>
    <row r="104" spans="1:37" ht="20.100000000000001" customHeight="1">
      <c r="A104" s="6">
        <v>100</v>
      </c>
      <c r="B104" s="21"/>
      <c r="C104" s="5"/>
      <c r="D104" s="6"/>
      <c r="E104" s="5"/>
      <c r="F104" s="5"/>
      <c r="G104" s="6"/>
      <c r="H104" s="6"/>
      <c r="I104" s="23" t="str">
        <f t="shared" si="30"/>
        <v/>
      </c>
      <c r="J104" s="48" t="str">
        <f t="shared" si="29"/>
        <v/>
      </c>
      <c r="L104" s="2">
        <f t="shared" si="31"/>
        <v>0</v>
      </c>
      <c r="M104" s="2" t="str">
        <f t="shared" si="32"/>
        <v/>
      </c>
      <c r="N104" s="19" t="str">
        <f t="shared" si="33"/>
        <v/>
      </c>
      <c r="O104" s="2" t="str">
        <f t="shared" si="34"/>
        <v/>
      </c>
      <c r="P104" s="2" t="str">
        <f t="shared" si="35"/>
        <v/>
      </c>
      <c r="Q104" s="2" t="str">
        <f t="shared" si="36"/>
        <v/>
      </c>
      <c r="R104" s="2" t="str">
        <f t="shared" si="37"/>
        <v/>
      </c>
      <c r="S104" s="2" t="str">
        <f t="shared" si="38"/>
        <v/>
      </c>
      <c r="T104" s="2" t="str">
        <f t="shared" si="39"/>
        <v/>
      </c>
      <c r="U104" s="2" t="str">
        <f t="shared" si="40"/>
        <v/>
      </c>
      <c r="V104" s="2" t="str">
        <f t="shared" si="41"/>
        <v/>
      </c>
      <c r="W104" s="2" t="str">
        <f t="shared" si="42"/>
        <v/>
      </c>
      <c r="X104" s="2" t="str">
        <f t="shared" si="43"/>
        <v/>
      </c>
      <c r="Y104" s="2">
        <f t="shared" si="44"/>
        <v>0</v>
      </c>
      <c r="Z104" s="2" t="str">
        <f t="shared" si="45"/>
        <v/>
      </c>
      <c r="AA104" s="19" t="str">
        <f t="shared" si="46"/>
        <v/>
      </c>
      <c r="AB104" s="2" t="str">
        <f t="shared" si="47"/>
        <v/>
      </c>
      <c r="AC104" s="2" t="str">
        <f t="shared" si="48"/>
        <v/>
      </c>
      <c r="AD104" s="2" t="str">
        <f t="shared" si="49"/>
        <v/>
      </c>
      <c r="AE104" s="2" t="str">
        <f t="shared" si="50"/>
        <v/>
      </c>
      <c r="AF104" s="2" t="str">
        <f t="shared" si="51"/>
        <v/>
      </c>
      <c r="AG104" s="2" t="str">
        <f t="shared" si="52"/>
        <v/>
      </c>
      <c r="AH104" s="2" t="str">
        <f t="shared" si="53"/>
        <v/>
      </c>
      <c r="AI104" s="2" t="str">
        <f t="shared" si="54"/>
        <v/>
      </c>
      <c r="AJ104" s="2" t="str">
        <f t="shared" si="55"/>
        <v/>
      </c>
      <c r="AK104" s="2" t="str">
        <f t="shared" si="56"/>
        <v/>
      </c>
    </row>
    <row r="105" spans="1:37" ht="20.100000000000001" customHeight="1">
      <c r="AA105" s="19"/>
    </row>
  </sheetData>
  <sheetProtection algorithmName="SHA-512" hashValue="3nKzk5zs2re0t83iuv0jF4vD+ftQWZupl/IPkcf+X+pSl5L1DT/AZRPUFJExE+OyKODFj3uRpNyR97fBLduvHw==" saltValue="FiG0nEipILESuMQ0aAoqnA==" spinCount="100000" sheet="1" formatCells="0" formatColumns="0" formatRows="0" sort="0" autoFilter="0" pivotTables="0"/>
  <autoFilter ref="A4:K4">
    <sortState ref="A5:K104">
      <sortCondition ref="A4"/>
    </sortState>
  </autoFilter>
  <mergeCells count="5">
    <mergeCell ref="A3:B3"/>
    <mergeCell ref="A1:J1"/>
    <mergeCell ref="I2:J2"/>
    <mergeCell ref="E2:G2"/>
    <mergeCell ref="A2:C2"/>
  </mergeCells>
  <phoneticPr fontId="2" type="noConversion"/>
  <conditionalFormatting sqref="J5:J104">
    <cfRule type="cellIs" dxfId="4" priority="1" operator="equal">
      <formula>3</formula>
    </cfRule>
    <cfRule type="cellIs" dxfId="3" priority="2" operator="equal">
      <formula>2</formula>
    </cfRule>
    <cfRule type="cellIs" dxfId="2" priority="3" operator="equal">
      <formula>1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scale="58" orientation="landscape" r:id="rId1"/>
  <rowBreaks count="3" manualBreakCount="3">
    <brk id="29" max="9" man="1"/>
    <brk id="54" max="9" man="1"/>
    <brk id="7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topLeftCell="A10" zoomScaleNormal="100" workbookViewId="0">
      <selection activeCell="B3" sqref="B3"/>
    </sheetView>
  </sheetViews>
  <sheetFormatPr defaultRowHeight="20.100000000000001" customHeight="1"/>
  <cols>
    <col min="1" max="1" width="6.7109375" style="31" customWidth="1"/>
    <col min="2" max="2" width="25.7109375" style="2" customWidth="1"/>
    <col min="3" max="3" width="10.7109375" style="2" customWidth="1"/>
    <col min="4" max="6" width="12.7109375" style="7" customWidth="1"/>
    <col min="7" max="7" width="6.7109375" style="31" customWidth="1"/>
    <col min="8" max="8" width="9.140625" style="2"/>
    <col min="9" max="9" width="5.85546875" style="2" bestFit="1" customWidth="1"/>
    <col min="10" max="10" width="5.42578125" style="2" bestFit="1" customWidth="1"/>
    <col min="11" max="11" width="7" style="2" hidden="1" customWidth="1"/>
    <col min="12" max="12" width="12" style="2" hidden="1" customWidth="1"/>
    <col min="13" max="13" width="16.85546875" style="2" hidden="1" customWidth="1"/>
    <col min="14" max="14" width="9.28515625" style="2" hidden="1" customWidth="1"/>
    <col min="15" max="16384" width="9.140625" style="2"/>
  </cols>
  <sheetData>
    <row r="1" spans="1:14" ht="20.100000000000001" customHeight="1" thickBot="1">
      <c r="A1" s="59" t="s">
        <v>67</v>
      </c>
      <c r="B1" s="60"/>
      <c r="C1" s="60"/>
      <c r="D1" s="60"/>
      <c r="E1" s="60"/>
      <c r="F1" s="60"/>
      <c r="G1" s="61"/>
    </row>
    <row r="2" spans="1:14" ht="20.100000000000001" customHeight="1" thickBot="1">
      <c r="A2" s="32" t="s">
        <v>0</v>
      </c>
      <c r="B2" s="45" t="s">
        <v>1</v>
      </c>
      <c r="C2" s="33" t="s">
        <v>6</v>
      </c>
      <c r="D2" s="33" t="s">
        <v>11</v>
      </c>
      <c r="E2" s="33" t="s">
        <v>10</v>
      </c>
      <c r="F2" s="44" t="s">
        <v>5</v>
      </c>
      <c r="G2" s="34" t="s">
        <v>3</v>
      </c>
      <c r="I2" s="2" t="s">
        <v>82</v>
      </c>
      <c r="J2" s="2" t="s">
        <v>78</v>
      </c>
      <c r="K2" s="2" t="s">
        <v>15</v>
      </c>
      <c r="L2" s="2" t="s">
        <v>14</v>
      </c>
      <c r="M2" s="2" t="s">
        <v>7</v>
      </c>
      <c r="N2" s="2" t="s">
        <v>13</v>
      </c>
    </row>
    <row r="3" spans="1:14" ht="20.100000000000001" customHeight="1">
      <c r="A3" s="42" t="str">
        <f>IF(K3="","",INDEX('Tabulka PÚ'!$B$5:$AK$104,$K3,N$3))</f>
        <v/>
      </c>
      <c r="B3" s="8" t="str">
        <f>IF(A3="","",INDEX('Tabulka PÚ'!$B$5:$AK$104,$K3,N$4))</f>
        <v/>
      </c>
      <c r="C3" s="8" t="str">
        <f>IF(A3="","",INDEX('Tabulka PÚ'!$B$5:$AK$104,$K3,N$5))</f>
        <v/>
      </c>
      <c r="D3" s="9" t="str">
        <f>IF(A3="","",IF(F3="NP","NP",INDEX('Tabulka PÚ'!$B$5:$AK$104,$K3,N$6)))</f>
        <v/>
      </c>
      <c r="E3" s="9" t="str">
        <f>IF(A3="","",IF(F3="NP","NP",INDEX('Tabulka PÚ'!$B$5:$AK$104,$K3,N$7)))</f>
        <v/>
      </c>
      <c r="F3" s="9" t="str">
        <f>IF(A3="","",INDEX('Tabulka PÚ'!$B$5:$AK$104,$K3,N$8))</f>
        <v/>
      </c>
      <c r="G3" s="42" t="str">
        <f t="shared" ref="G3" si="0">IF(A3="","",IF(F3="DNS","",IF(F3="NP","0",VLOOKUP(A3,I:J,2,1))))</f>
        <v/>
      </c>
      <c r="I3" s="2">
        <v>1</v>
      </c>
      <c r="J3" s="2">
        <v>20</v>
      </c>
      <c r="K3" s="2" t="str">
        <f>IF(I3&gt;'Tabulka PÚ'!C$3,"",MATCH(I3,'Tabulka PÚ'!$X$5:$X$104,0))</f>
        <v/>
      </c>
      <c r="L3" s="2" t="e">
        <f>INDEX('Tabulka PÚ'!$B$5:$X$104,$K3,N$9)</f>
        <v>#VALUE!</v>
      </c>
      <c r="M3" s="2" t="s">
        <v>34</v>
      </c>
      <c r="N3" s="2">
        <v>22</v>
      </c>
    </row>
    <row r="4" spans="1:14" ht="20.100000000000001" customHeight="1">
      <c r="A4" s="43" t="str">
        <f>IF(K4="","",INDEX('Tabulka PÚ'!$B$5:$AK$104,$K4,N$3))</f>
        <v/>
      </c>
      <c r="B4" s="29" t="str">
        <f>IF(A4="","",INDEX('Tabulka PÚ'!$B$5:$AK$104,$K4,N$4))</f>
        <v/>
      </c>
      <c r="C4" s="29" t="str">
        <f>IF(A4="","",INDEX('Tabulka PÚ'!$B$5:$AK$104,$K4,N$5))</f>
        <v/>
      </c>
      <c r="D4" s="49" t="str">
        <f>IF(A4="","",IF(F4="NP","NP",INDEX('Tabulka PÚ'!$B$5:$AK$104,$K4,N$6)))</f>
        <v/>
      </c>
      <c r="E4" s="49" t="str">
        <f>IF(A4="","",IF(F4="NP","NP",INDEX('Tabulka PÚ'!$B$5:$AK$104,$K4,N$7)))</f>
        <v/>
      </c>
      <c r="F4" s="30" t="str">
        <f>IF(A4="","",INDEX('Tabulka PÚ'!$B$5:$AK$104,$K4,N$8))</f>
        <v/>
      </c>
      <c r="G4" s="43" t="str">
        <f t="shared" ref="G4:G67" si="1">IF(A4="","",IF(F4="DNS","",IF(F4="NP","0",VLOOKUP(A4,I:J,2,1))))</f>
        <v/>
      </c>
      <c r="I4" s="2">
        <v>2</v>
      </c>
      <c r="J4" s="2">
        <v>17</v>
      </c>
      <c r="K4" s="2" t="str">
        <f>IF(I4&gt;'Tabulka PÚ'!C$3,"",MATCH(I4,'Tabulka PÚ'!$X$5:$X$104,0))</f>
        <v/>
      </c>
      <c r="L4" s="2" t="e">
        <f>INDEX('Tabulka PÚ'!$B$5:$X$104,$K4,N$9)</f>
        <v>#VALUE!</v>
      </c>
      <c r="M4" s="2" t="s">
        <v>12</v>
      </c>
      <c r="N4" s="2">
        <v>1</v>
      </c>
    </row>
    <row r="5" spans="1:14" ht="20.100000000000001" customHeight="1">
      <c r="A5" s="43" t="str">
        <f>IF(K5="","",INDEX('Tabulka PÚ'!$B$5:$AK$104,$K5,N$3))</f>
        <v/>
      </c>
      <c r="B5" s="29" t="str">
        <f>IF(A5="","",INDEX('Tabulka PÚ'!$B$5:$AK$104,$K5,N$4))</f>
        <v/>
      </c>
      <c r="C5" s="29" t="str">
        <f>IF(A5="","",INDEX('Tabulka PÚ'!$B$5:$AK$104,$K5,N$5))</f>
        <v/>
      </c>
      <c r="D5" s="49" t="str">
        <f>IF(A5="","",IF(F5="NP","NP",INDEX('Tabulka PÚ'!$B$5:$AK$104,$K5,N$6)))</f>
        <v/>
      </c>
      <c r="E5" s="49" t="str">
        <f>IF(A5="","",IF(F5="NP","NP",INDEX('Tabulka PÚ'!$B$5:$AK$104,$K5,N$7)))</f>
        <v/>
      </c>
      <c r="F5" s="30" t="str">
        <f>IF(A5="","",INDEX('Tabulka PÚ'!$B$5:$AK$104,$K5,N$8))</f>
        <v/>
      </c>
      <c r="G5" s="43" t="str">
        <f t="shared" si="1"/>
        <v/>
      </c>
      <c r="I5" s="2">
        <v>3</v>
      </c>
      <c r="J5" s="2">
        <v>15</v>
      </c>
      <c r="K5" s="2" t="str">
        <f>IF(I5&gt;'Tabulka PÚ'!C$3,"",MATCH(I5,'Tabulka PÚ'!$X$5:$X$104,0))</f>
        <v/>
      </c>
      <c r="L5" s="2" t="e">
        <f>INDEX('Tabulka PÚ'!$B$5:$X$104,$K5,N$9)</f>
        <v>#VALUE!</v>
      </c>
      <c r="M5" s="2" t="s">
        <v>6</v>
      </c>
      <c r="N5" s="2">
        <v>2</v>
      </c>
    </row>
    <row r="6" spans="1:14" ht="20.100000000000001" customHeight="1">
      <c r="A6" s="43" t="str">
        <f>IF(K6="","",INDEX('Tabulka PÚ'!$B$5:$AK$104,$K6,N$3))</f>
        <v/>
      </c>
      <c r="B6" s="29" t="str">
        <f>IF(A6="","",INDEX('Tabulka PÚ'!$B$5:$AK$104,$K6,N$4))</f>
        <v/>
      </c>
      <c r="C6" s="29" t="str">
        <f>IF(A6="","",INDEX('Tabulka PÚ'!$B$5:$AK$104,$K6,N$5))</f>
        <v/>
      </c>
      <c r="D6" s="49" t="str">
        <f>IF(A6="","",IF(F6="NP","NP",INDEX('Tabulka PÚ'!$B$5:$AK$104,$K6,N$6)))</f>
        <v/>
      </c>
      <c r="E6" s="49" t="str">
        <f>IF(A6="","",IF(F6="NP","NP",INDEX('Tabulka PÚ'!$B$5:$AK$104,$K6,N$7)))</f>
        <v/>
      </c>
      <c r="F6" s="30" t="str">
        <f>IF(A6="","",INDEX('Tabulka PÚ'!$B$5:$AK$104,$K6,N$8))</f>
        <v/>
      </c>
      <c r="G6" s="43" t="str">
        <f t="shared" si="1"/>
        <v/>
      </c>
      <c r="I6" s="2">
        <v>4</v>
      </c>
      <c r="J6" s="2">
        <v>13</v>
      </c>
      <c r="K6" s="2" t="str">
        <f>IF(I6&gt;'Tabulka PÚ'!C$3,"",MATCH(I6,'Tabulka PÚ'!$X$5:$X$104,0))</f>
        <v/>
      </c>
      <c r="L6" s="2" t="e">
        <f>INDEX('Tabulka PÚ'!$B$5:$X$104,$K6,N$9)</f>
        <v>#VALUE!</v>
      </c>
      <c r="M6" s="2" t="s">
        <v>11</v>
      </c>
      <c r="N6" s="2">
        <v>6</v>
      </c>
    </row>
    <row r="7" spans="1:14" ht="20.100000000000001" customHeight="1">
      <c r="A7" s="43" t="str">
        <f>IF(K7="","",INDEX('Tabulka PÚ'!$B$5:$AK$104,$K7,N$3))</f>
        <v/>
      </c>
      <c r="B7" s="29" t="str">
        <f>IF(A7="","",INDEX('Tabulka PÚ'!$B$5:$AK$104,$K7,N$4))</f>
        <v/>
      </c>
      <c r="C7" s="29" t="str">
        <f>IF(A7="","",INDEX('Tabulka PÚ'!$B$5:$AK$104,$K7,N$5))</f>
        <v/>
      </c>
      <c r="D7" s="49" t="str">
        <f>IF(A7="","",IF(F7="NP","NP",INDEX('Tabulka PÚ'!$B$5:$AK$104,$K7,N$6)))</f>
        <v/>
      </c>
      <c r="E7" s="49" t="str">
        <f>IF(A7="","",IF(F7="NP","NP",INDEX('Tabulka PÚ'!$B$5:$AK$104,$K7,N$7)))</f>
        <v/>
      </c>
      <c r="F7" s="30" t="str">
        <f>IF(A7="","",INDEX('Tabulka PÚ'!$B$5:$AK$104,$K7,N$8))</f>
        <v/>
      </c>
      <c r="G7" s="43" t="str">
        <f t="shared" si="1"/>
        <v/>
      </c>
      <c r="I7" s="2">
        <v>5</v>
      </c>
      <c r="J7" s="2">
        <v>11</v>
      </c>
      <c r="K7" s="2" t="str">
        <f>IF(I7&gt;'Tabulka PÚ'!C$3,"",MATCH(I7,'Tabulka PÚ'!$X$5:$X$104,0))</f>
        <v/>
      </c>
      <c r="L7" s="2" t="e">
        <f>INDEX('Tabulka PÚ'!$B$5:$X$104,$K7,N$9)</f>
        <v>#VALUE!</v>
      </c>
      <c r="M7" s="2" t="s">
        <v>10</v>
      </c>
      <c r="N7" s="2">
        <v>7</v>
      </c>
    </row>
    <row r="8" spans="1:14" ht="20.100000000000001" customHeight="1">
      <c r="A8" s="43" t="str">
        <f>IF(K8="","",INDEX('Tabulka PÚ'!$B$5:$AK$104,$K8,N$3))</f>
        <v/>
      </c>
      <c r="B8" s="29" t="str">
        <f>IF(A8="","",INDEX('Tabulka PÚ'!$B$5:$AK$104,$K8,N$4))</f>
        <v/>
      </c>
      <c r="C8" s="29" t="str">
        <f>IF(A8="","",INDEX('Tabulka PÚ'!$B$5:$AK$104,$K8,N$5))</f>
        <v/>
      </c>
      <c r="D8" s="49" t="str">
        <f>IF(A8="","",IF(F8="NP","NP",INDEX('Tabulka PÚ'!$B$5:$AK$104,$K8,N$6)))</f>
        <v/>
      </c>
      <c r="E8" s="49" t="str">
        <f>IF(A8="","",IF(F8="NP","NP",INDEX('Tabulka PÚ'!$B$5:$AK$104,$K8,N$7)))</f>
        <v/>
      </c>
      <c r="F8" s="30" t="str">
        <f>IF(A8="","",INDEX('Tabulka PÚ'!$B$5:$AK$104,$K8,N$8))</f>
        <v/>
      </c>
      <c r="G8" s="43" t="str">
        <f t="shared" si="1"/>
        <v/>
      </c>
      <c r="I8" s="2">
        <v>6</v>
      </c>
      <c r="J8" s="2">
        <v>10</v>
      </c>
      <c r="K8" s="2" t="str">
        <f>IF(I8&gt;'Tabulka PÚ'!C$3,"",MATCH(I8,'Tabulka PÚ'!$X$5:$X$104,0))</f>
        <v/>
      </c>
      <c r="L8" s="2" t="e">
        <f>INDEX('Tabulka PÚ'!$B$5:$X$104,$K8,N$9)</f>
        <v>#VALUE!</v>
      </c>
      <c r="M8" s="2" t="s">
        <v>5</v>
      </c>
      <c r="N8" s="2">
        <v>8</v>
      </c>
    </row>
    <row r="9" spans="1:14" ht="20.100000000000001" customHeight="1">
      <c r="A9" s="43" t="str">
        <f>IF(K9="","",INDEX('Tabulka PÚ'!$B$5:$AK$104,$K9,N$3))</f>
        <v/>
      </c>
      <c r="B9" s="29" t="str">
        <f>IF(A9="","",INDEX('Tabulka PÚ'!$B$5:$AK$104,$K9,N$4))</f>
        <v/>
      </c>
      <c r="C9" s="29" t="str">
        <f>IF(A9="","",INDEX('Tabulka PÚ'!$B$5:$AK$104,$K9,N$5))</f>
        <v/>
      </c>
      <c r="D9" s="49" t="str">
        <f>IF(A9="","",IF(F9="NP","NP",INDEX('Tabulka PÚ'!$B$5:$AK$104,$K9,N$6)))</f>
        <v/>
      </c>
      <c r="E9" s="49" t="str">
        <f>IF(A9="","",IF(F9="NP","NP",INDEX('Tabulka PÚ'!$B$5:$AK$104,$K9,N$7)))</f>
        <v/>
      </c>
      <c r="F9" s="30" t="str">
        <f>IF(A9="","",INDEX('Tabulka PÚ'!$B$5:$AK$104,$K9,N$8))</f>
        <v/>
      </c>
      <c r="G9" s="43" t="str">
        <f t="shared" si="1"/>
        <v/>
      </c>
      <c r="I9" s="2">
        <v>7</v>
      </c>
      <c r="J9" s="2">
        <v>9</v>
      </c>
      <c r="K9" s="2" t="str">
        <f>IF(I9&gt;'Tabulka PÚ'!C$3,"",MATCH(I9,'Tabulka PÚ'!$X$5:$X$104,0))</f>
        <v/>
      </c>
      <c r="L9" s="2" t="e">
        <f>INDEX('Tabulka PÚ'!$B$5:$X$104,$K9,N$9)</f>
        <v>#VALUE!</v>
      </c>
      <c r="M9" s="2" t="s">
        <v>33</v>
      </c>
      <c r="N9" s="2">
        <v>21</v>
      </c>
    </row>
    <row r="10" spans="1:14" ht="20.100000000000001" customHeight="1">
      <c r="A10" s="43" t="str">
        <f>IF(K10="","",INDEX('Tabulka PÚ'!$B$5:$AK$104,$K10,N$3))</f>
        <v/>
      </c>
      <c r="B10" s="29" t="str">
        <f>IF(A10="","",INDEX('Tabulka PÚ'!$B$5:$AK$104,$K10,N$4))</f>
        <v/>
      </c>
      <c r="C10" s="29" t="str">
        <f>IF(A10="","",INDEX('Tabulka PÚ'!$B$5:$AK$104,$K10,N$5))</f>
        <v/>
      </c>
      <c r="D10" s="49" t="str">
        <f>IF(A10="","",IF(F10="NP","NP",INDEX('Tabulka PÚ'!$B$5:$AK$104,$K10,N$6)))</f>
        <v/>
      </c>
      <c r="E10" s="49" t="str">
        <f>IF(A10="","",IF(F10="NP","NP",INDEX('Tabulka PÚ'!$B$5:$AK$104,$K10,N$7)))</f>
        <v/>
      </c>
      <c r="F10" s="30" t="str">
        <f>IF(A10="","",INDEX('Tabulka PÚ'!$B$5:$AK$104,$K10,N$8))</f>
        <v/>
      </c>
      <c r="G10" s="43" t="str">
        <f t="shared" si="1"/>
        <v/>
      </c>
      <c r="I10" s="2">
        <v>8</v>
      </c>
      <c r="J10" s="2">
        <v>8</v>
      </c>
      <c r="K10" s="2" t="str">
        <f>IF(I10&gt;'Tabulka PÚ'!C$3,"",MATCH(I10,'Tabulka PÚ'!$X$5:$X$104,0))</f>
        <v/>
      </c>
      <c r="L10" s="2" t="e">
        <f>INDEX('Tabulka PÚ'!$B$5:$X$104,$K10,N$9)</f>
        <v>#VALUE!</v>
      </c>
      <c r="M10" s="2" t="s">
        <v>39</v>
      </c>
      <c r="N10" s="2">
        <v>23</v>
      </c>
    </row>
    <row r="11" spans="1:14" ht="20.100000000000001" customHeight="1">
      <c r="A11" s="43" t="str">
        <f>IF(K11="","",INDEX('Tabulka PÚ'!$B$5:$AK$104,$K11,N$3))</f>
        <v/>
      </c>
      <c r="B11" s="29" t="str">
        <f>IF(A11="","",INDEX('Tabulka PÚ'!$B$5:$AK$104,$K11,N$4))</f>
        <v/>
      </c>
      <c r="C11" s="29" t="str">
        <f>IF(A11="","",INDEX('Tabulka PÚ'!$B$5:$AK$104,$K11,N$5))</f>
        <v/>
      </c>
      <c r="D11" s="49" t="str">
        <f>IF(A11="","",IF(F11="NP","NP",INDEX('Tabulka PÚ'!$B$5:$AK$104,$K11,N$6)))</f>
        <v/>
      </c>
      <c r="E11" s="49" t="str">
        <f>IF(A11="","",IF(F11="NP","NP",INDEX('Tabulka PÚ'!$B$5:$AK$104,$K11,N$7)))</f>
        <v/>
      </c>
      <c r="F11" s="30" t="str">
        <f>IF(A11="","",INDEX('Tabulka PÚ'!$B$5:$AK$104,$K11,N$8))</f>
        <v/>
      </c>
      <c r="G11" s="43" t="str">
        <f t="shared" si="1"/>
        <v/>
      </c>
      <c r="I11" s="2">
        <v>9</v>
      </c>
      <c r="J11" s="2">
        <v>7</v>
      </c>
      <c r="K11" s="2" t="str">
        <f>IF(I11&gt;'Tabulka PÚ'!C$3,"",MATCH(I11,'Tabulka PÚ'!$X$5:$X$104,0))</f>
        <v/>
      </c>
      <c r="L11" s="2" t="e">
        <f>INDEX('Tabulka PÚ'!$B$5:$X$104,$K11,N$9)</f>
        <v>#VALUE!</v>
      </c>
    </row>
    <row r="12" spans="1:14" ht="20.100000000000001" customHeight="1">
      <c r="A12" s="43" t="str">
        <f>IF(K12="","",INDEX('Tabulka PÚ'!$B$5:$AK$104,$K12,N$3))</f>
        <v/>
      </c>
      <c r="B12" s="29" t="str">
        <f>IF(A12="","",INDEX('Tabulka PÚ'!$B$5:$AK$104,$K12,N$4))</f>
        <v/>
      </c>
      <c r="C12" s="29" t="str">
        <f>IF(A12="","",INDEX('Tabulka PÚ'!$B$5:$AK$104,$K12,N$5))</f>
        <v/>
      </c>
      <c r="D12" s="49" t="str">
        <f>IF(A12="","",IF(F12="NP","NP",INDEX('Tabulka PÚ'!$B$5:$AK$104,$K12,N$6)))</f>
        <v/>
      </c>
      <c r="E12" s="49" t="str">
        <f>IF(A12="","",IF(F12="NP","NP",INDEX('Tabulka PÚ'!$B$5:$AK$104,$K12,N$7)))</f>
        <v/>
      </c>
      <c r="F12" s="30" t="str">
        <f>IF(A12="","",INDEX('Tabulka PÚ'!$B$5:$AK$104,$K12,N$8))</f>
        <v/>
      </c>
      <c r="G12" s="43" t="str">
        <f t="shared" si="1"/>
        <v/>
      </c>
      <c r="I12" s="2">
        <v>10</v>
      </c>
      <c r="J12" s="2">
        <v>6</v>
      </c>
      <c r="K12" s="2" t="str">
        <f>IF(I12&gt;'Tabulka PÚ'!C$3,"",MATCH(I12,'Tabulka PÚ'!$X$5:$X$104,0))</f>
        <v/>
      </c>
      <c r="L12" s="2" t="e">
        <f>INDEX('Tabulka PÚ'!$B$5:$X$104,$K12,N$9)</f>
        <v>#VALUE!</v>
      </c>
    </row>
    <row r="13" spans="1:14" ht="20.100000000000001" customHeight="1">
      <c r="A13" s="43" t="str">
        <f>IF(K13="","",INDEX('Tabulka PÚ'!$B$5:$AK$104,$K13,N$3))</f>
        <v/>
      </c>
      <c r="B13" s="29" t="str">
        <f>IF(A13="","",INDEX('Tabulka PÚ'!$B$5:$AK$104,$K13,N$4))</f>
        <v/>
      </c>
      <c r="C13" s="29" t="str">
        <f>IF(A13="","",INDEX('Tabulka PÚ'!$B$5:$AK$104,$K13,N$5))</f>
        <v/>
      </c>
      <c r="D13" s="49" t="str">
        <f>IF(A13="","",IF(F13="NP","NP",INDEX('Tabulka PÚ'!$B$5:$AK$104,$K13,N$6)))</f>
        <v/>
      </c>
      <c r="E13" s="49" t="str">
        <f>IF(A13="","",IF(F13="NP","NP",INDEX('Tabulka PÚ'!$B$5:$AK$104,$K13,N$7)))</f>
        <v/>
      </c>
      <c r="F13" s="30" t="str">
        <f>IF(A13="","",INDEX('Tabulka PÚ'!$B$5:$AK$104,$K13,N$8))</f>
        <v/>
      </c>
      <c r="G13" s="43" t="str">
        <f t="shared" si="1"/>
        <v/>
      </c>
      <c r="I13" s="2">
        <v>11</v>
      </c>
      <c r="J13" s="2">
        <v>5</v>
      </c>
      <c r="K13" s="2" t="str">
        <f>IF(I13&gt;'Tabulka PÚ'!C$3,"",MATCH(I13,'Tabulka PÚ'!$X$5:$X$104,0))</f>
        <v/>
      </c>
      <c r="L13" s="2" t="e">
        <f>INDEX('Tabulka PÚ'!$B$5:$X$104,$K13,N$9)</f>
        <v>#VALUE!</v>
      </c>
    </row>
    <row r="14" spans="1:14" ht="20.100000000000001" customHeight="1">
      <c r="A14" s="43" t="str">
        <f>IF(K14="","",INDEX('Tabulka PÚ'!$B$5:$AK$104,$K14,N$3))</f>
        <v/>
      </c>
      <c r="B14" s="29" t="str">
        <f>IF(A14="","",INDEX('Tabulka PÚ'!$B$5:$AK$104,$K14,N$4))</f>
        <v/>
      </c>
      <c r="C14" s="29" t="str">
        <f>IF(A14="","",INDEX('Tabulka PÚ'!$B$5:$AK$104,$K14,N$5))</f>
        <v/>
      </c>
      <c r="D14" s="49" t="str">
        <f>IF(A14="","",IF(F14="NP","NP",INDEX('Tabulka PÚ'!$B$5:$AK$104,$K14,N$6)))</f>
        <v/>
      </c>
      <c r="E14" s="49" t="str">
        <f>IF(A14="","",IF(F14="NP","NP",INDEX('Tabulka PÚ'!$B$5:$AK$104,$K14,N$7)))</f>
        <v/>
      </c>
      <c r="F14" s="30" t="str">
        <f>IF(A14="","",INDEX('Tabulka PÚ'!$B$5:$AK$104,$K14,N$8))</f>
        <v/>
      </c>
      <c r="G14" s="43" t="str">
        <f t="shared" si="1"/>
        <v/>
      </c>
      <c r="I14" s="2">
        <v>12</v>
      </c>
      <c r="J14" s="2">
        <v>4</v>
      </c>
      <c r="K14" s="2" t="str">
        <f>IF(I14&gt;'Tabulka PÚ'!C$3,"",MATCH(I14,'Tabulka PÚ'!$X$5:$X$104,0))</f>
        <v/>
      </c>
      <c r="L14" s="2" t="e">
        <f>INDEX('Tabulka PÚ'!$B$5:$X$104,$K14,N$9)</f>
        <v>#VALUE!</v>
      </c>
    </row>
    <row r="15" spans="1:14" ht="20.100000000000001" customHeight="1">
      <c r="A15" s="43" t="str">
        <f>IF(K15="","",INDEX('Tabulka PÚ'!$B$5:$AK$104,$K15,N$3))</f>
        <v/>
      </c>
      <c r="B15" s="29" t="str">
        <f>IF(A15="","",INDEX('Tabulka PÚ'!$B$5:$AK$104,$K15,N$4))</f>
        <v/>
      </c>
      <c r="C15" s="29" t="str">
        <f>IF(A15="","",INDEX('Tabulka PÚ'!$B$5:$AK$104,$K15,N$5))</f>
        <v/>
      </c>
      <c r="D15" s="49" t="str">
        <f>IF(A15="","",IF(F15="NP","NP",INDEX('Tabulka PÚ'!$B$5:$AK$104,$K15,N$6)))</f>
        <v/>
      </c>
      <c r="E15" s="49" t="str">
        <f>IF(A15="","",IF(F15="NP","NP",INDEX('Tabulka PÚ'!$B$5:$AK$104,$K15,N$7)))</f>
        <v/>
      </c>
      <c r="F15" s="30" t="str">
        <f>IF(A15="","",INDEX('Tabulka PÚ'!$B$5:$AK$104,$K15,N$8))</f>
        <v/>
      </c>
      <c r="G15" s="43" t="str">
        <f t="shared" si="1"/>
        <v/>
      </c>
      <c r="I15" s="2">
        <v>13</v>
      </c>
      <c r="J15" s="2">
        <v>3</v>
      </c>
      <c r="K15" s="2" t="str">
        <f>IF(I15&gt;'Tabulka PÚ'!C$3,"",MATCH(I15,'Tabulka PÚ'!$X$5:$X$104,0))</f>
        <v/>
      </c>
      <c r="L15" s="2" t="e">
        <f>INDEX('Tabulka PÚ'!$B$5:$X$104,$K15,N$9)</f>
        <v>#VALUE!</v>
      </c>
    </row>
    <row r="16" spans="1:14" ht="20.100000000000001" customHeight="1">
      <c r="A16" s="43" t="str">
        <f>IF(K16="","",INDEX('Tabulka PÚ'!$B$5:$AK$104,$K16,N$3))</f>
        <v/>
      </c>
      <c r="B16" s="29" t="str">
        <f>IF(A16="","",INDEX('Tabulka PÚ'!$B$5:$AK$104,$K16,N$4))</f>
        <v/>
      </c>
      <c r="C16" s="29" t="str">
        <f>IF(A16="","",INDEX('Tabulka PÚ'!$B$5:$AK$104,$K16,N$5))</f>
        <v/>
      </c>
      <c r="D16" s="49" t="str">
        <f>IF(A16="","",IF(F16="NP","NP",INDEX('Tabulka PÚ'!$B$5:$AK$104,$K16,N$6)))</f>
        <v/>
      </c>
      <c r="E16" s="49" t="str">
        <f>IF(A16="","",IF(F16="NP","NP",INDEX('Tabulka PÚ'!$B$5:$AK$104,$K16,N$7)))</f>
        <v/>
      </c>
      <c r="F16" s="30" t="str">
        <f>IF(A16="","",INDEX('Tabulka PÚ'!$B$5:$AK$104,$K16,N$8))</f>
        <v/>
      </c>
      <c r="G16" s="43" t="str">
        <f t="shared" si="1"/>
        <v/>
      </c>
      <c r="I16" s="2">
        <v>14</v>
      </c>
      <c r="J16" s="2">
        <v>2</v>
      </c>
      <c r="K16" s="2" t="str">
        <f>IF(I16&gt;'Tabulka PÚ'!C$3,"",MATCH(I16,'Tabulka PÚ'!$X$5:$X$104,0))</f>
        <v/>
      </c>
      <c r="L16" s="2" t="e">
        <f>INDEX('Tabulka PÚ'!$B$5:$X$104,$K16,N$9)</f>
        <v>#VALUE!</v>
      </c>
    </row>
    <row r="17" spans="1:12" ht="20.100000000000001" customHeight="1">
      <c r="A17" s="43" t="str">
        <f>IF(K17="","",INDEX('Tabulka PÚ'!$B$5:$AK$104,$K17,N$3))</f>
        <v/>
      </c>
      <c r="B17" s="29" t="str">
        <f>IF(A17="","",INDEX('Tabulka PÚ'!$B$5:$AK$104,$K17,N$4))</f>
        <v/>
      </c>
      <c r="C17" s="29" t="str">
        <f>IF(A17="","",INDEX('Tabulka PÚ'!$B$5:$AK$104,$K17,N$5))</f>
        <v/>
      </c>
      <c r="D17" s="49" t="str">
        <f>IF(A17="","",IF(F17="NP","NP",INDEX('Tabulka PÚ'!$B$5:$AK$104,$K17,N$6)))</f>
        <v/>
      </c>
      <c r="E17" s="49" t="str">
        <f>IF(A17="","",IF(F17="NP","NP",INDEX('Tabulka PÚ'!$B$5:$AK$104,$K17,N$7)))</f>
        <v/>
      </c>
      <c r="F17" s="30" t="str">
        <f>IF(A17="","",INDEX('Tabulka PÚ'!$B$5:$AK$104,$K17,N$8))</f>
        <v/>
      </c>
      <c r="G17" s="43" t="str">
        <f t="shared" si="1"/>
        <v/>
      </c>
      <c r="I17" s="2">
        <v>15</v>
      </c>
      <c r="J17" s="2">
        <v>1</v>
      </c>
      <c r="K17" s="2" t="str">
        <f>IF(I17&gt;'Tabulka PÚ'!C$3,"",MATCH(I17,'Tabulka PÚ'!$X$5:$X$104,0))</f>
        <v/>
      </c>
      <c r="L17" s="2" t="e">
        <f>INDEX('Tabulka PÚ'!$B$5:$X$104,$K17,N$9)</f>
        <v>#VALUE!</v>
      </c>
    </row>
    <row r="18" spans="1:12" ht="20.100000000000001" customHeight="1">
      <c r="A18" s="43" t="str">
        <f>IF(K18="","",INDEX('Tabulka PÚ'!$B$5:$AK$104,$K18,N$3))</f>
        <v/>
      </c>
      <c r="B18" s="29" t="str">
        <f>IF(A18="","",INDEX('Tabulka PÚ'!$B$5:$AK$104,$K18,N$4))</f>
        <v/>
      </c>
      <c r="C18" s="29" t="str">
        <f>IF(A18="","",INDEX('Tabulka PÚ'!$B$5:$AK$104,$K18,N$5))</f>
        <v/>
      </c>
      <c r="D18" s="49" t="str">
        <f>IF(A18="","",IF(F18="NP","NP",INDEX('Tabulka PÚ'!$B$5:$AK$104,$K18,N$6)))</f>
        <v/>
      </c>
      <c r="E18" s="49" t="str">
        <f>IF(A18="","",IF(F18="NP","NP",INDEX('Tabulka PÚ'!$B$5:$AK$104,$K18,N$7)))</f>
        <v/>
      </c>
      <c r="F18" s="30" t="str">
        <f>IF(A18="","",INDEX('Tabulka PÚ'!$B$5:$AK$104,$K18,N$8))</f>
        <v/>
      </c>
      <c r="G18" s="43" t="str">
        <f t="shared" si="1"/>
        <v/>
      </c>
      <c r="I18" s="2">
        <v>16</v>
      </c>
      <c r="J18" s="2">
        <v>0</v>
      </c>
      <c r="K18" s="2" t="str">
        <f>IF(I18&gt;'Tabulka PÚ'!C$3,"",MATCH(I18,'Tabulka PÚ'!$X$5:$X$104,0))</f>
        <v/>
      </c>
      <c r="L18" s="2" t="e">
        <f>INDEX('Tabulka PÚ'!$B$5:$X$104,$K18,N$9)</f>
        <v>#VALUE!</v>
      </c>
    </row>
    <row r="19" spans="1:12" ht="20.100000000000001" customHeight="1">
      <c r="A19" s="43" t="str">
        <f>IF(K19="","",INDEX('Tabulka PÚ'!$B$5:$AK$104,$K19,N$3))</f>
        <v/>
      </c>
      <c r="B19" s="29" t="str">
        <f>IF(A19="","",INDEX('Tabulka PÚ'!$B$5:$AK$104,$K19,N$4))</f>
        <v/>
      </c>
      <c r="C19" s="29" t="str">
        <f>IF(A19="","",INDEX('Tabulka PÚ'!$B$5:$AK$104,$K19,N$5))</f>
        <v/>
      </c>
      <c r="D19" s="49" t="str">
        <f>IF(A19="","",IF(F19="NP","NP",INDEX('Tabulka PÚ'!$B$5:$AK$104,$K19,N$6)))</f>
        <v/>
      </c>
      <c r="E19" s="49" t="str">
        <f>IF(A19="","",IF(F19="NP","NP",INDEX('Tabulka PÚ'!$B$5:$AK$104,$K19,N$7)))</f>
        <v/>
      </c>
      <c r="F19" s="30" t="str">
        <f>IF(A19="","",INDEX('Tabulka PÚ'!$B$5:$AK$104,$K19,N$8))</f>
        <v/>
      </c>
      <c r="G19" s="43" t="str">
        <f t="shared" si="1"/>
        <v/>
      </c>
      <c r="I19" s="2">
        <v>17</v>
      </c>
      <c r="J19" s="2">
        <v>0</v>
      </c>
      <c r="K19" s="2" t="str">
        <f>IF(I19&gt;'Tabulka PÚ'!C$3,"",MATCH(I19,'Tabulka PÚ'!$X$5:$X$104,0))</f>
        <v/>
      </c>
      <c r="L19" s="2" t="e">
        <f>INDEX('Tabulka PÚ'!$B$5:$X$104,$K19,N$9)</f>
        <v>#VALUE!</v>
      </c>
    </row>
    <row r="20" spans="1:12" ht="20.100000000000001" customHeight="1">
      <c r="A20" s="43" t="str">
        <f>IF(K20="","",INDEX('Tabulka PÚ'!$B$5:$AK$104,$K20,N$3))</f>
        <v/>
      </c>
      <c r="B20" s="29" t="str">
        <f>IF(A20="","",INDEX('Tabulka PÚ'!$B$5:$AK$104,$K20,N$4))</f>
        <v/>
      </c>
      <c r="C20" s="29" t="str">
        <f>IF(A20="","",INDEX('Tabulka PÚ'!$B$5:$AK$104,$K20,N$5))</f>
        <v/>
      </c>
      <c r="D20" s="49" t="str">
        <f>IF(A20="","",IF(F20="NP","NP",INDEX('Tabulka PÚ'!$B$5:$AK$104,$K20,N$6)))</f>
        <v/>
      </c>
      <c r="E20" s="49" t="str">
        <f>IF(A20="","",IF(F20="NP","NP",INDEX('Tabulka PÚ'!$B$5:$AK$104,$K20,N$7)))</f>
        <v/>
      </c>
      <c r="F20" s="30" t="str">
        <f>IF(A20="","",INDEX('Tabulka PÚ'!$B$5:$AK$104,$K20,N$8))</f>
        <v/>
      </c>
      <c r="G20" s="43" t="str">
        <f t="shared" si="1"/>
        <v/>
      </c>
      <c r="I20" s="2">
        <v>18</v>
      </c>
      <c r="J20" s="2">
        <v>0</v>
      </c>
      <c r="K20" s="2" t="str">
        <f>IF(I20&gt;'Tabulka PÚ'!C$3,"",MATCH(I20,'Tabulka PÚ'!$X$5:$X$104,0))</f>
        <v/>
      </c>
      <c r="L20" s="2" t="e">
        <f>INDEX('Tabulka PÚ'!$B$5:$X$104,$K20,N$9)</f>
        <v>#VALUE!</v>
      </c>
    </row>
    <row r="21" spans="1:12" ht="20.100000000000001" customHeight="1">
      <c r="A21" s="43" t="str">
        <f>IF(K21="","",INDEX('Tabulka PÚ'!$B$5:$AK$104,$K21,N$3))</f>
        <v/>
      </c>
      <c r="B21" s="29" t="str">
        <f>IF(A21="","",INDEX('Tabulka PÚ'!$B$5:$AK$104,$K21,N$4))</f>
        <v/>
      </c>
      <c r="C21" s="29" t="str">
        <f>IF(A21="","",INDEX('Tabulka PÚ'!$B$5:$AK$104,$K21,N$5))</f>
        <v/>
      </c>
      <c r="D21" s="49" t="str">
        <f>IF(A21="","",IF(F21="NP","NP",INDEX('Tabulka PÚ'!$B$5:$AK$104,$K21,N$6)))</f>
        <v/>
      </c>
      <c r="E21" s="49" t="str">
        <f>IF(A21="","",IF(F21="NP","NP",INDEX('Tabulka PÚ'!$B$5:$AK$104,$K21,N$7)))</f>
        <v/>
      </c>
      <c r="F21" s="30" t="str">
        <f>IF(A21="","",INDEX('Tabulka PÚ'!$B$5:$AK$104,$K21,N$8))</f>
        <v/>
      </c>
      <c r="G21" s="43" t="str">
        <f t="shared" si="1"/>
        <v/>
      </c>
      <c r="I21" s="2">
        <v>19</v>
      </c>
      <c r="J21" s="2">
        <v>0</v>
      </c>
      <c r="K21" s="2" t="str">
        <f>IF(I21&gt;'Tabulka PÚ'!C$3,"",MATCH(I21,'Tabulka PÚ'!$X$5:$X$104,0))</f>
        <v/>
      </c>
      <c r="L21" s="2" t="e">
        <f>INDEX('Tabulka PÚ'!$B$5:$X$104,$K21,N$9)</f>
        <v>#VALUE!</v>
      </c>
    </row>
    <row r="22" spans="1:12" ht="20.100000000000001" customHeight="1">
      <c r="A22" s="43" t="str">
        <f>IF(K22="","",INDEX('Tabulka PÚ'!$B$5:$AK$104,$K22,N$3))</f>
        <v/>
      </c>
      <c r="B22" s="29" t="str">
        <f>IF(A22="","",INDEX('Tabulka PÚ'!$B$5:$AK$104,$K22,N$4))</f>
        <v/>
      </c>
      <c r="C22" s="29" t="str">
        <f>IF(A22="","",INDEX('Tabulka PÚ'!$B$5:$AK$104,$K22,N$5))</f>
        <v/>
      </c>
      <c r="D22" s="49" t="str">
        <f>IF(A22="","",IF(F22="NP","NP",INDEX('Tabulka PÚ'!$B$5:$AK$104,$K22,N$6)))</f>
        <v/>
      </c>
      <c r="E22" s="49" t="str">
        <f>IF(A22="","",IF(F22="NP","NP",INDEX('Tabulka PÚ'!$B$5:$AK$104,$K22,N$7)))</f>
        <v/>
      </c>
      <c r="F22" s="30" t="str">
        <f>IF(A22="","",INDEX('Tabulka PÚ'!$B$5:$AK$104,$K22,N$8))</f>
        <v/>
      </c>
      <c r="G22" s="43" t="str">
        <f t="shared" si="1"/>
        <v/>
      </c>
      <c r="I22" s="2">
        <v>20</v>
      </c>
      <c r="J22" s="2">
        <v>0</v>
      </c>
      <c r="K22" s="2" t="str">
        <f>IF(I22&gt;'Tabulka PÚ'!C$3,"",MATCH(I22,'Tabulka PÚ'!$X$5:$X$104,0))</f>
        <v/>
      </c>
      <c r="L22" s="2" t="e">
        <f>INDEX('Tabulka PÚ'!$B$5:$X$104,$K22,N$9)</f>
        <v>#VALUE!</v>
      </c>
    </row>
    <row r="23" spans="1:12" ht="20.100000000000001" customHeight="1">
      <c r="A23" s="43" t="str">
        <f>IF(K23="","",INDEX('Tabulka PÚ'!$B$5:$AK$104,$K23,N$3))</f>
        <v/>
      </c>
      <c r="B23" s="29" t="str">
        <f>IF(A23="","",INDEX('Tabulka PÚ'!$B$5:$AK$104,$K23,N$4))</f>
        <v/>
      </c>
      <c r="C23" s="29" t="str">
        <f>IF(A23="","",INDEX('Tabulka PÚ'!$B$5:$AK$104,$K23,N$5))</f>
        <v/>
      </c>
      <c r="D23" s="49" t="str">
        <f>IF(A23="","",IF(F23="NP","NP",INDEX('Tabulka PÚ'!$B$5:$AK$104,$K23,N$6)))</f>
        <v/>
      </c>
      <c r="E23" s="49" t="str">
        <f>IF(A23="","",IF(F23="NP","NP",INDEX('Tabulka PÚ'!$B$5:$AK$104,$K23,N$7)))</f>
        <v/>
      </c>
      <c r="F23" s="30" t="str">
        <f>IF(A23="","",INDEX('Tabulka PÚ'!$B$5:$AK$104,$K23,N$8))</f>
        <v/>
      </c>
      <c r="G23" s="43" t="str">
        <f t="shared" si="1"/>
        <v/>
      </c>
      <c r="I23" s="2">
        <v>21</v>
      </c>
      <c r="J23" s="2">
        <v>0</v>
      </c>
      <c r="K23" s="2" t="str">
        <f>IF(I23&gt;'Tabulka PÚ'!C$3,"",MATCH(I23,'Tabulka PÚ'!$X$5:$X$104,0))</f>
        <v/>
      </c>
      <c r="L23" s="2" t="e">
        <f>INDEX('Tabulka PÚ'!$B$5:$X$104,$K23,N$9)</f>
        <v>#VALUE!</v>
      </c>
    </row>
    <row r="24" spans="1:12" ht="20.100000000000001" customHeight="1">
      <c r="A24" s="43" t="str">
        <f>IF(K24="","",INDEX('Tabulka PÚ'!$B$5:$AK$104,$K24,N$3))</f>
        <v/>
      </c>
      <c r="B24" s="29" t="str">
        <f>IF(A24="","",INDEX('Tabulka PÚ'!$B$5:$AK$104,$K24,N$4))</f>
        <v/>
      </c>
      <c r="C24" s="29" t="str">
        <f>IF(A24="","",INDEX('Tabulka PÚ'!$B$5:$AK$104,$K24,N$5))</f>
        <v/>
      </c>
      <c r="D24" s="49" t="str">
        <f>IF(A24="","",IF(F24="NP","NP",INDEX('Tabulka PÚ'!$B$5:$AK$104,$K24,N$6)))</f>
        <v/>
      </c>
      <c r="E24" s="49" t="str">
        <f>IF(A24="","",IF(F24="NP","NP",INDEX('Tabulka PÚ'!$B$5:$AK$104,$K24,N$7)))</f>
        <v/>
      </c>
      <c r="F24" s="30" t="str">
        <f>IF(A24="","",INDEX('Tabulka PÚ'!$B$5:$AK$104,$K24,N$8))</f>
        <v/>
      </c>
      <c r="G24" s="43" t="str">
        <f t="shared" si="1"/>
        <v/>
      </c>
      <c r="I24" s="2">
        <v>22</v>
      </c>
      <c r="J24" s="2">
        <v>0</v>
      </c>
      <c r="K24" s="2" t="str">
        <f>IF(I24&gt;'Tabulka PÚ'!C$3,"",MATCH(I24,'Tabulka PÚ'!$X$5:$X$104,0))</f>
        <v/>
      </c>
      <c r="L24" s="2" t="e">
        <f>INDEX('Tabulka PÚ'!$B$5:$X$104,$K24,N$9)</f>
        <v>#VALUE!</v>
      </c>
    </row>
    <row r="25" spans="1:12" ht="20.100000000000001" customHeight="1">
      <c r="A25" s="43" t="str">
        <f>IF(K25="","",INDEX('Tabulka PÚ'!$B$5:$AK$104,$K25,N$3))</f>
        <v/>
      </c>
      <c r="B25" s="29" t="str">
        <f>IF(A25="","",INDEX('Tabulka PÚ'!$B$5:$AK$104,$K25,N$4))</f>
        <v/>
      </c>
      <c r="C25" s="29" t="str">
        <f>IF(A25="","",INDEX('Tabulka PÚ'!$B$5:$AK$104,$K25,N$5))</f>
        <v/>
      </c>
      <c r="D25" s="49" t="str">
        <f>IF(A25="","",IF(F25="NP","NP",INDEX('Tabulka PÚ'!$B$5:$AK$104,$K25,N$6)))</f>
        <v/>
      </c>
      <c r="E25" s="49" t="str">
        <f>IF(A25="","",IF(F25="NP","NP",INDEX('Tabulka PÚ'!$B$5:$AK$104,$K25,N$7)))</f>
        <v/>
      </c>
      <c r="F25" s="30" t="str">
        <f>IF(A25="","",INDEX('Tabulka PÚ'!$B$5:$AK$104,$K25,N$8))</f>
        <v/>
      </c>
      <c r="G25" s="43" t="str">
        <f t="shared" si="1"/>
        <v/>
      </c>
      <c r="I25" s="2">
        <v>23</v>
      </c>
      <c r="J25" s="2">
        <v>0</v>
      </c>
      <c r="K25" s="2" t="str">
        <f>IF(I25&gt;'Tabulka PÚ'!C$3,"",MATCH(I25,'Tabulka PÚ'!$X$5:$X$104,0))</f>
        <v/>
      </c>
      <c r="L25" s="2" t="e">
        <f>INDEX('Tabulka PÚ'!$B$5:$X$104,$K25,N$9)</f>
        <v>#VALUE!</v>
      </c>
    </row>
    <row r="26" spans="1:12" ht="20.100000000000001" customHeight="1">
      <c r="A26" s="43" t="str">
        <f>IF(K26="","",INDEX('Tabulka PÚ'!$B$5:$AK$104,$K26,N$3))</f>
        <v/>
      </c>
      <c r="B26" s="29" t="str">
        <f>IF(A26="","",INDEX('Tabulka PÚ'!$B$5:$AK$104,$K26,N$4))</f>
        <v/>
      </c>
      <c r="C26" s="29" t="str">
        <f>IF(A26="","",INDEX('Tabulka PÚ'!$B$5:$AK$104,$K26,N$5))</f>
        <v/>
      </c>
      <c r="D26" s="49" t="str">
        <f>IF(A26="","",IF(F26="NP","NP",INDEX('Tabulka PÚ'!$B$5:$AK$104,$K26,N$6)))</f>
        <v/>
      </c>
      <c r="E26" s="49" t="str">
        <f>IF(A26="","",IF(F26="NP","NP",INDEX('Tabulka PÚ'!$B$5:$AK$104,$K26,N$7)))</f>
        <v/>
      </c>
      <c r="F26" s="30" t="str">
        <f>IF(A26="","",INDEX('Tabulka PÚ'!$B$5:$AK$104,$K26,N$8))</f>
        <v/>
      </c>
      <c r="G26" s="43" t="str">
        <f t="shared" si="1"/>
        <v/>
      </c>
      <c r="I26" s="2">
        <v>24</v>
      </c>
      <c r="J26" s="2">
        <v>0</v>
      </c>
      <c r="K26" s="2" t="str">
        <f>IF(I26&gt;'Tabulka PÚ'!C$3,"",MATCH(I26,'Tabulka PÚ'!$X$5:$X$104,0))</f>
        <v/>
      </c>
      <c r="L26" s="2" t="e">
        <f>INDEX('Tabulka PÚ'!$B$5:$X$104,$K26,N$9)</f>
        <v>#VALUE!</v>
      </c>
    </row>
    <row r="27" spans="1:12" ht="20.100000000000001" customHeight="1">
      <c r="A27" s="43" t="str">
        <f>IF(K27="","",INDEX('Tabulka PÚ'!$B$5:$AK$104,$K27,N$3))</f>
        <v/>
      </c>
      <c r="B27" s="29" t="str">
        <f>IF(A27="","",INDEX('Tabulka PÚ'!$B$5:$AK$104,$K27,N$4))</f>
        <v/>
      </c>
      <c r="C27" s="29" t="str">
        <f>IF(A27="","",INDEX('Tabulka PÚ'!$B$5:$AK$104,$K27,N$5))</f>
        <v/>
      </c>
      <c r="D27" s="49" t="str">
        <f>IF(A27="","",IF(F27="NP","NP",INDEX('Tabulka PÚ'!$B$5:$AK$104,$K27,N$6)))</f>
        <v/>
      </c>
      <c r="E27" s="49" t="str">
        <f>IF(A27="","",IF(F27="NP","NP",INDEX('Tabulka PÚ'!$B$5:$AK$104,$K27,N$7)))</f>
        <v/>
      </c>
      <c r="F27" s="30" t="str">
        <f>IF(A27="","",INDEX('Tabulka PÚ'!$B$5:$AK$104,$K27,N$8))</f>
        <v/>
      </c>
      <c r="G27" s="43" t="str">
        <f t="shared" si="1"/>
        <v/>
      </c>
      <c r="I27" s="2">
        <v>25</v>
      </c>
      <c r="J27" s="2">
        <v>0</v>
      </c>
      <c r="K27" s="2" t="str">
        <f>IF(I27&gt;'Tabulka PÚ'!C$3,"",MATCH(I27,'Tabulka PÚ'!$X$5:$X$104,0))</f>
        <v/>
      </c>
      <c r="L27" s="2" t="e">
        <f>INDEX('Tabulka PÚ'!$B$5:$X$104,$K27,N$9)</f>
        <v>#VALUE!</v>
      </c>
    </row>
    <row r="28" spans="1:12" ht="20.100000000000001" customHeight="1">
      <c r="A28" s="43" t="str">
        <f>IF(K28="","",INDEX('Tabulka PÚ'!$B$5:$AK$104,$K28,N$3))</f>
        <v/>
      </c>
      <c r="B28" s="29" t="str">
        <f>IF(A28="","",INDEX('Tabulka PÚ'!$B$5:$AK$104,$K28,N$4))</f>
        <v/>
      </c>
      <c r="C28" s="29" t="str">
        <f>IF(A28="","",INDEX('Tabulka PÚ'!$B$5:$AK$104,$K28,N$5))</f>
        <v/>
      </c>
      <c r="D28" s="49" t="str">
        <f>IF(A28="","",IF(F28="NP","NP",INDEX('Tabulka PÚ'!$B$5:$AK$104,$K28,N$6)))</f>
        <v/>
      </c>
      <c r="E28" s="49" t="str">
        <f>IF(A28="","",IF(F28="NP","NP",INDEX('Tabulka PÚ'!$B$5:$AK$104,$K28,N$7)))</f>
        <v/>
      </c>
      <c r="F28" s="30" t="str">
        <f>IF(A28="","",INDEX('Tabulka PÚ'!$B$5:$AK$104,$K28,N$8))</f>
        <v/>
      </c>
      <c r="G28" s="43" t="str">
        <f t="shared" si="1"/>
        <v/>
      </c>
      <c r="I28" s="2">
        <v>26</v>
      </c>
      <c r="J28" s="2">
        <v>0</v>
      </c>
      <c r="K28" s="2" t="str">
        <f>IF(I28&gt;'Tabulka PÚ'!C$3,"",MATCH(I28,'Tabulka PÚ'!$X$5:$X$104,0))</f>
        <v/>
      </c>
      <c r="L28" s="2" t="e">
        <f>INDEX('Tabulka PÚ'!$B$5:$X$104,$K28,N$9)</f>
        <v>#VALUE!</v>
      </c>
    </row>
    <row r="29" spans="1:12" ht="20.100000000000001" customHeight="1">
      <c r="A29" s="43" t="str">
        <f>IF(K29="","",INDEX('Tabulka PÚ'!$B$5:$AK$104,$K29,N$3))</f>
        <v/>
      </c>
      <c r="B29" s="29" t="str">
        <f>IF(A29="","",INDEX('Tabulka PÚ'!$B$5:$AK$104,$K29,N$4))</f>
        <v/>
      </c>
      <c r="C29" s="29" t="str">
        <f>IF(A29="","",INDEX('Tabulka PÚ'!$B$5:$AK$104,$K29,N$5))</f>
        <v/>
      </c>
      <c r="D29" s="49" t="str">
        <f>IF(A29="","",IF(F29="NP","NP",INDEX('Tabulka PÚ'!$B$5:$AK$104,$K29,N$6)))</f>
        <v/>
      </c>
      <c r="E29" s="49" t="str">
        <f>IF(A29="","",IF(F29="NP","NP",INDEX('Tabulka PÚ'!$B$5:$AK$104,$K29,N$7)))</f>
        <v/>
      </c>
      <c r="F29" s="30" t="str">
        <f>IF(A29="","",INDEX('Tabulka PÚ'!$B$5:$AK$104,$K29,N$8))</f>
        <v/>
      </c>
      <c r="G29" s="43" t="str">
        <f t="shared" si="1"/>
        <v/>
      </c>
      <c r="I29" s="2">
        <v>27</v>
      </c>
      <c r="J29" s="2">
        <v>0</v>
      </c>
      <c r="K29" s="2" t="str">
        <f>IF(I29&gt;'Tabulka PÚ'!C$3,"",MATCH(I29,'Tabulka PÚ'!$X$5:$X$104,0))</f>
        <v/>
      </c>
      <c r="L29" s="2" t="e">
        <f>INDEX('Tabulka PÚ'!$B$5:$X$104,$K29,N$9)</f>
        <v>#VALUE!</v>
      </c>
    </row>
    <row r="30" spans="1:12" ht="20.100000000000001" customHeight="1">
      <c r="A30" s="43" t="str">
        <f>IF(K30="","",INDEX('Tabulka PÚ'!$B$5:$AK$104,$K30,N$3))</f>
        <v/>
      </c>
      <c r="B30" s="29" t="str">
        <f>IF(A30="","",INDEX('Tabulka PÚ'!$B$5:$AK$104,$K30,N$4))</f>
        <v/>
      </c>
      <c r="C30" s="29" t="str">
        <f>IF(A30="","",INDEX('Tabulka PÚ'!$B$5:$AK$104,$K30,N$5))</f>
        <v/>
      </c>
      <c r="D30" s="49" t="str">
        <f>IF(A30="","",IF(F30="NP","NP",INDEX('Tabulka PÚ'!$B$5:$AK$104,$K30,N$6)))</f>
        <v/>
      </c>
      <c r="E30" s="49" t="str">
        <f>IF(A30="","",IF(F30="NP","NP",INDEX('Tabulka PÚ'!$B$5:$AK$104,$K30,N$7)))</f>
        <v/>
      </c>
      <c r="F30" s="30" t="str">
        <f>IF(A30="","",INDEX('Tabulka PÚ'!$B$5:$AK$104,$K30,N$8))</f>
        <v/>
      </c>
      <c r="G30" s="43" t="str">
        <f t="shared" si="1"/>
        <v/>
      </c>
      <c r="I30" s="2">
        <v>28</v>
      </c>
      <c r="J30" s="2">
        <v>0</v>
      </c>
      <c r="K30" s="2" t="str">
        <f>IF(I30&gt;'Tabulka PÚ'!C$3,"",MATCH(I30,'Tabulka PÚ'!$X$5:$X$104,0))</f>
        <v/>
      </c>
      <c r="L30" s="2" t="e">
        <f>INDEX('Tabulka PÚ'!$B$5:$X$104,$K30,N$9)</f>
        <v>#VALUE!</v>
      </c>
    </row>
    <row r="31" spans="1:12" ht="20.100000000000001" customHeight="1">
      <c r="A31" s="43" t="str">
        <f>IF(K31="","",INDEX('Tabulka PÚ'!$B$5:$AK$104,$K31,N$3))</f>
        <v/>
      </c>
      <c r="B31" s="29" t="str">
        <f>IF(A31="","",INDEX('Tabulka PÚ'!$B$5:$AK$104,$K31,N$4))</f>
        <v/>
      </c>
      <c r="C31" s="29" t="str">
        <f>IF(A31="","",INDEX('Tabulka PÚ'!$B$5:$AK$104,$K31,N$5))</f>
        <v/>
      </c>
      <c r="D31" s="49" t="str">
        <f>IF(A31="","",IF(F31="NP","NP",INDEX('Tabulka PÚ'!$B$5:$AK$104,$K31,N$6)))</f>
        <v/>
      </c>
      <c r="E31" s="49" t="str">
        <f>IF(A31="","",IF(F31="NP","NP",INDEX('Tabulka PÚ'!$B$5:$AK$104,$K31,N$7)))</f>
        <v/>
      </c>
      <c r="F31" s="30" t="str">
        <f>IF(A31="","",INDEX('Tabulka PÚ'!$B$5:$AK$104,$K31,N$8))</f>
        <v/>
      </c>
      <c r="G31" s="43" t="str">
        <f t="shared" si="1"/>
        <v/>
      </c>
      <c r="I31" s="2">
        <v>29</v>
      </c>
      <c r="J31" s="2">
        <v>0</v>
      </c>
      <c r="K31" s="2" t="str">
        <f>IF(I31&gt;'Tabulka PÚ'!C$3,"",MATCH(I31,'Tabulka PÚ'!$X$5:$X$104,0))</f>
        <v/>
      </c>
      <c r="L31" s="2" t="e">
        <f>INDEX('Tabulka PÚ'!$B$5:$X$104,$K31,N$9)</f>
        <v>#VALUE!</v>
      </c>
    </row>
    <row r="32" spans="1:12" ht="20.100000000000001" customHeight="1">
      <c r="A32" s="43" t="str">
        <f>IF(K32="","",INDEX('Tabulka PÚ'!$B$5:$AK$104,$K32,N$3))</f>
        <v/>
      </c>
      <c r="B32" s="29" t="str">
        <f>IF(A32="","",INDEX('Tabulka PÚ'!$B$5:$AK$104,$K32,N$4))</f>
        <v/>
      </c>
      <c r="C32" s="29" t="str">
        <f>IF(A32="","",INDEX('Tabulka PÚ'!$B$5:$AK$104,$K32,N$5))</f>
        <v/>
      </c>
      <c r="D32" s="49" t="str">
        <f>IF(A32="","",IF(F32="NP","NP",INDEX('Tabulka PÚ'!$B$5:$AK$104,$K32,N$6)))</f>
        <v/>
      </c>
      <c r="E32" s="49" t="str">
        <f>IF(A32="","",IF(F32="NP","NP",INDEX('Tabulka PÚ'!$B$5:$AK$104,$K32,N$7)))</f>
        <v/>
      </c>
      <c r="F32" s="30" t="str">
        <f>IF(A32="","",INDEX('Tabulka PÚ'!$B$5:$AK$104,$K32,N$8))</f>
        <v/>
      </c>
      <c r="G32" s="43" t="str">
        <f t="shared" si="1"/>
        <v/>
      </c>
      <c r="I32" s="2">
        <v>30</v>
      </c>
      <c r="J32" s="2">
        <v>0</v>
      </c>
      <c r="K32" s="2" t="str">
        <f>IF(I32&gt;'Tabulka PÚ'!C$3,"",MATCH(I32,'Tabulka PÚ'!$X$5:$X$104,0))</f>
        <v/>
      </c>
      <c r="L32" s="2" t="e">
        <f>INDEX('Tabulka PÚ'!$B$5:$X$104,$K32,N$9)</f>
        <v>#VALUE!</v>
      </c>
    </row>
    <row r="33" spans="1:12" ht="20.100000000000001" customHeight="1">
      <c r="A33" s="43" t="str">
        <f>IF(K33="","",INDEX('Tabulka PÚ'!$B$5:$AK$104,$K33,N$3))</f>
        <v/>
      </c>
      <c r="B33" s="29" t="str">
        <f>IF(A33="","",INDEX('Tabulka PÚ'!$B$5:$AK$104,$K33,N$4))</f>
        <v/>
      </c>
      <c r="C33" s="29" t="str">
        <f>IF(A33="","",INDEX('Tabulka PÚ'!$B$5:$AK$104,$K33,N$5))</f>
        <v/>
      </c>
      <c r="D33" s="49" t="str">
        <f>IF(A33="","",IF(F33="NP","NP",INDEX('Tabulka PÚ'!$B$5:$AK$104,$K33,N$6)))</f>
        <v/>
      </c>
      <c r="E33" s="49" t="str">
        <f>IF(A33="","",IF(F33="NP","NP",INDEX('Tabulka PÚ'!$B$5:$AK$104,$K33,N$7)))</f>
        <v/>
      </c>
      <c r="F33" s="30" t="str">
        <f>IF(A33="","",INDEX('Tabulka PÚ'!$B$5:$AK$104,$K33,N$8))</f>
        <v/>
      </c>
      <c r="G33" s="43" t="str">
        <f t="shared" si="1"/>
        <v/>
      </c>
      <c r="I33" s="2">
        <v>31</v>
      </c>
      <c r="J33" s="2">
        <v>0</v>
      </c>
      <c r="K33" s="2" t="str">
        <f>IF(I33&gt;'Tabulka PÚ'!C$3,"",MATCH(I33,'Tabulka PÚ'!$X$5:$X$104,0))</f>
        <v/>
      </c>
      <c r="L33" s="2" t="e">
        <f>INDEX('Tabulka PÚ'!$B$5:$X$104,$K33,N$9)</f>
        <v>#VALUE!</v>
      </c>
    </row>
    <row r="34" spans="1:12" ht="20.100000000000001" customHeight="1">
      <c r="A34" s="43" t="str">
        <f>IF(K34="","",INDEX('Tabulka PÚ'!$B$5:$AK$104,$K34,N$3))</f>
        <v/>
      </c>
      <c r="B34" s="29" t="str">
        <f>IF(A34="","",INDEX('Tabulka PÚ'!$B$5:$AK$104,$K34,N$4))</f>
        <v/>
      </c>
      <c r="C34" s="29" t="str">
        <f>IF(A34="","",INDEX('Tabulka PÚ'!$B$5:$AK$104,$K34,N$5))</f>
        <v/>
      </c>
      <c r="D34" s="49" t="str">
        <f>IF(A34="","",IF(F34="NP","NP",INDEX('Tabulka PÚ'!$B$5:$AK$104,$K34,N$6)))</f>
        <v/>
      </c>
      <c r="E34" s="49" t="str">
        <f>IF(A34="","",IF(F34="NP","NP",INDEX('Tabulka PÚ'!$B$5:$AK$104,$K34,N$7)))</f>
        <v/>
      </c>
      <c r="F34" s="30" t="str">
        <f>IF(A34="","",INDEX('Tabulka PÚ'!$B$5:$AK$104,$K34,N$8))</f>
        <v/>
      </c>
      <c r="G34" s="43" t="str">
        <f t="shared" si="1"/>
        <v/>
      </c>
      <c r="I34" s="2">
        <v>32</v>
      </c>
      <c r="J34" s="2">
        <v>0</v>
      </c>
      <c r="K34" s="2" t="str">
        <f>IF(I34&gt;'Tabulka PÚ'!C$3,"",MATCH(I34,'Tabulka PÚ'!$X$5:$X$104,0))</f>
        <v/>
      </c>
      <c r="L34" s="2" t="e">
        <f>INDEX('Tabulka PÚ'!$B$5:$X$104,$K34,N$9)</f>
        <v>#VALUE!</v>
      </c>
    </row>
    <row r="35" spans="1:12" ht="20.100000000000001" customHeight="1">
      <c r="A35" s="43" t="str">
        <f>IF(K35="","",INDEX('Tabulka PÚ'!$B$5:$AK$104,$K35,N$3))</f>
        <v/>
      </c>
      <c r="B35" s="29" t="str">
        <f>IF(A35="","",INDEX('Tabulka PÚ'!$B$5:$AK$104,$K35,N$4))</f>
        <v/>
      </c>
      <c r="C35" s="29" t="str">
        <f>IF(A35="","",INDEX('Tabulka PÚ'!$B$5:$AK$104,$K35,N$5))</f>
        <v/>
      </c>
      <c r="D35" s="49" t="str">
        <f>IF(A35="","",IF(F35="NP","NP",INDEX('Tabulka PÚ'!$B$5:$AK$104,$K35,N$6)))</f>
        <v/>
      </c>
      <c r="E35" s="49" t="str">
        <f>IF(A35="","",IF(F35="NP","NP",INDEX('Tabulka PÚ'!$B$5:$AK$104,$K35,N$7)))</f>
        <v/>
      </c>
      <c r="F35" s="30" t="str">
        <f>IF(A35="","",INDEX('Tabulka PÚ'!$B$5:$AK$104,$K35,N$8))</f>
        <v/>
      </c>
      <c r="G35" s="43" t="str">
        <f t="shared" si="1"/>
        <v/>
      </c>
      <c r="I35" s="2">
        <v>33</v>
      </c>
      <c r="J35" s="2">
        <v>0</v>
      </c>
      <c r="K35" s="2" t="str">
        <f>IF(I35&gt;'Tabulka PÚ'!C$3,"",MATCH(I35,'Tabulka PÚ'!$X$5:$X$104,0))</f>
        <v/>
      </c>
      <c r="L35" s="2" t="e">
        <f>INDEX('Tabulka PÚ'!$B$5:$X$104,$K35,N$9)</f>
        <v>#VALUE!</v>
      </c>
    </row>
    <row r="36" spans="1:12" ht="20.100000000000001" customHeight="1">
      <c r="A36" s="43" t="str">
        <f>IF(K36="","",INDEX('Tabulka PÚ'!$B$5:$AK$104,$K36,N$3))</f>
        <v/>
      </c>
      <c r="B36" s="29" t="str">
        <f>IF(A36="","",INDEX('Tabulka PÚ'!$B$5:$AK$104,$K36,N$4))</f>
        <v/>
      </c>
      <c r="C36" s="29" t="str">
        <f>IF(A36="","",INDEX('Tabulka PÚ'!$B$5:$AK$104,$K36,N$5))</f>
        <v/>
      </c>
      <c r="D36" s="49" t="str">
        <f>IF(A36="","",IF(F36="NP","NP",INDEX('Tabulka PÚ'!$B$5:$AK$104,$K36,N$6)))</f>
        <v/>
      </c>
      <c r="E36" s="49" t="str">
        <f>IF(A36="","",IF(F36="NP","NP",INDEX('Tabulka PÚ'!$B$5:$AK$104,$K36,N$7)))</f>
        <v/>
      </c>
      <c r="F36" s="30" t="str">
        <f>IF(A36="","",INDEX('Tabulka PÚ'!$B$5:$AK$104,$K36,N$8))</f>
        <v/>
      </c>
      <c r="G36" s="43" t="str">
        <f t="shared" si="1"/>
        <v/>
      </c>
      <c r="I36" s="2">
        <v>34</v>
      </c>
      <c r="J36" s="2">
        <v>0</v>
      </c>
      <c r="K36" s="2" t="str">
        <f>IF(I36&gt;'Tabulka PÚ'!C$3,"",MATCH(I36,'Tabulka PÚ'!$X$5:$X$104,0))</f>
        <v/>
      </c>
      <c r="L36" s="2" t="e">
        <f>INDEX('Tabulka PÚ'!$B$5:$X$104,$K36,N$9)</f>
        <v>#VALUE!</v>
      </c>
    </row>
    <row r="37" spans="1:12" ht="20.100000000000001" customHeight="1">
      <c r="A37" s="43" t="str">
        <f>IF(K37="","",INDEX('Tabulka PÚ'!$B$5:$AK$104,$K37,N$3))</f>
        <v/>
      </c>
      <c r="B37" s="29" t="str">
        <f>IF(A37="","",INDEX('Tabulka PÚ'!$B$5:$AK$104,$K37,N$4))</f>
        <v/>
      </c>
      <c r="C37" s="29" t="str">
        <f>IF(A37="","",INDEX('Tabulka PÚ'!$B$5:$AK$104,$K37,N$5))</f>
        <v/>
      </c>
      <c r="D37" s="49" t="str">
        <f>IF(A37="","",IF(F37="NP","NP",INDEX('Tabulka PÚ'!$B$5:$AK$104,$K37,N$6)))</f>
        <v/>
      </c>
      <c r="E37" s="49" t="str">
        <f>IF(A37="","",IF(F37="NP","NP",INDEX('Tabulka PÚ'!$B$5:$AK$104,$K37,N$7)))</f>
        <v/>
      </c>
      <c r="F37" s="30" t="str">
        <f>IF(A37="","",INDEX('Tabulka PÚ'!$B$5:$AK$104,$K37,N$8))</f>
        <v/>
      </c>
      <c r="G37" s="43" t="str">
        <f t="shared" si="1"/>
        <v/>
      </c>
      <c r="I37" s="2">
        <v>35</v>
      </c>
      <c r="J37" s="2">
        <v>0</v>
      </c>
      <c r="K37" s="2" t="str">
        <f>IF(I37&gt;'Tabulka PÚ'!C$3,"",MATCH(I37,'Tabulka PÚ'!$X$5:$X$104,0))</f>
        <v/>
      </c>
      <c r="L37" s="2" t="e">
        <f>INDEX('Tabulka PÚ'!$B$5:$X$104,$K37,N$9)</f>
        <v>#VALUE!</v>
      </c>
    </row>
    <row r="38" spans="1:12" ht="20.100000000000001" customHeight="1">
      <c r="A38" s="43" t="str">
        <f>IF(K38="","",INDEX('Tabulka PÚ'!$B$5:$AK$104,$K38,N$3))</f>
        <v/>
      </c>
      <c r="B38" s="29" t="str">
        <f>IF(A38="","",INDEX('Tabulka PÚ'!$B$5:$AK$104,$K38,N$4))</f>
        <v/>
      </c>
      <c r="C38" s="29" t="str">
        <f>IF(A38="","",INDEX('Tabulka PÚ'!$B$5:$AK$104,$K38,N$5))</f>
        <v/>
      </c>
      <c r="D38" s="49" t="str">
        <f>IF(A38="","",IF(F38="NP","NP",INDEX('Tabulka PÚ'!$B$5:$AK$104,$K38,N$6)))</f>
        <v/>
      </c>
      <c r="E38" s="49" t="str">
        <f>IF(A38="","",IF(F38="NP","NP",INDEX('Tabulka PÚ'!$B$5:$AK$104,$K38,N$7)))</f>
        <v/>
      </c>
      <c r="F38" s="30" t="str">
        <f>IF(A38="","",INDEX('Tabulka PÚ'!$B$5:$AK$104,$K38,N$8))</f>
        <v/>
      </c>
      <c r="G38" s="43" t="str">
        <f t="shared" si="1"/>
        <v/>
      </c>
      <c r="I38" s="2">
        <v>36</v>
      </c>
      <c r="J38" s="2">
        <v>0</v>
      </c>
      <c r="K38" s="2" t="str">
        <f>IF(I38&gt;'Tabulka PÚ'!C$3,"",MATCH(I38,'Tabulka PÚ'!$X$5:$X$104,0))</f>
        <v/>
      </c>
      <c r="L38" s="2" t="e">
        <f>INDEX('Tabulka PÚ'!$B$5:$X$104,$K38,N$9)</f>
        <v>#VALUE!</v>
      </c>
    </row>
    <row r="39" spans="1:12" ht="20.100000000000001" customHeight="1">
      <c r="A39" s="43" t="str">
        <f>IF(K39="","",INDEX('Tabulka PÚ'!$B$5:$AK$104,$K39,N$3))</f>
        <v/>
      </c>
      <c r="B39" s="29" t="str">
        <f>IF(A39="","",INDEX('Tabulka PÚ'!$B$5:$AK$104,$K39,N$4))</f>
        <v/>
      </c>
      <c r="C39" s="29" t="str">
        <f>IF(A39="","",INDEX('Tabulka PÚ'!$B$5:$AK$104,$K39,N$5))</f>
        <v/>
      </c>
      <c r="D39" s="49" t="str">
        <f>IF(A39="","",IF(F39="NP","NP",INDEX('Tabulka PÚ'!$B$5:$AK$104,$K39,N$6)))</f>
        <v/>
      </c>
      <c r="E39" s="49" t="str">
        <f>IF(A39="","",IF(F39="NP","NP",INDEX('Tabulka PÚ'!$B$5:$AK$104,$K39,N$7)))</f>
        <v/>
      </c>
      <c r="F39" s="30" t="str">
        <f>IF(A39="","",INDEX('Tabulka PÚ'!$B$5:$AK$104,$K39,N$8))</f>
        <v/>
      </c>
      <c r="G39" s="43" t="str">
        <f t="shared" si="1"/>
        <v/>
      </c>
      <c r="I39" s="2">
        <v>37</v>
      </c>
      <c r="J39" s="2">
        <v>0</v>
      </c>
      <c r="K39" s="2" t="str">
        <f>IF(I39&gt;'Tabulka PÚ'!C$3,"",MATCH(I39,'Tabulka PÚ'!$X$5:$X$104,0))</f>
        <v/>
      </c>
      <c r="L39" s="2" t="e">
        <f>INDEX('Tabulka PÚ'!$B$5:$X$104,$K39,N$9)</f>
        <v>#VALUE!</v>
      </c>
    </row>
    <row r="40" spans="1:12" ht="20.100000000000001" customHeight="1">
      <c r="A40" s="43" t="str">
        <f>IF(K40="","",INDEX('Tabulka PÚ'!$B$5:$AK$104,$K40,N$3))</f>
        <v/>
      </c>
      <c r="B40" s="29" t="str">
        <f>IF(A40="","",INDEX('Tabulka PÚ'!$B$5:$AK$104,$K40,N$4))</f>
        <v/>
      </c>
      <c r="C40" s="29" t="str">
        <f>IF(A40="","",INDEX('Tabulka PÚ'!$B$5:$AK$104,$K40,N$5))</f>
        <v/>
      </c>
      <c r="D40" s="49" t="str">
        <f>IF(A40="","",IF(F40="NP","NP",INDEX('Tabulka PÚ'!$B$5:$AK$104,$K40,N$6)))</f>
        <v/>
      </c>
      <c r="E40" s="49" t="str">
        <f>IF(A40="","",IF(F40="NP","NP",INDEX('Tabulka PÚ'!$B$5:$AK$104,$K40,N$7)))</f>
        <v/>
      </c>
      <c r="F40" s="30" t="str">
        <f>IF(A40="","",INDEX('Tabulka PÚ'!$B$5:$AK$104,$K40,N$8))</f>
        <v/>
      </c>
      <c r="G40" s="43" t="str">
        <f t="shared" si="1"/>
        <v/>
      </c>
      <c r="I40" s="2">
        <v>38</v>
      </c>
      <c r="J40" s="2">
        <v>0</v>
      </c>
      <c r="K40" s="2" t="str">
        <f>IF(I40&gt;'Tabulka PÚ'!C$3,"",MATCH(I40,'Tabulka PÚ'!$X$5:$X$104,0))</f>
        <v/>
      </c>
      <c r="L40" s="2" t="e">
        <f>INDEX('Tabulka PÚ'!$B$5:$X$104,$K40,N$9)</f>
        <v>#VALUE!</v>
      </c>
    </row>
    <row r="41" spans="1:12" ht="20.100000000000001" customHeight="1">
      <c r="A41" s="43" t="str">
        <f>IF(K41="","",INDEX('Tabulka PÚ'!$B$5:$AK$104,$K41,N$3))</f>
        <v/>
      </c>
      <c r="B41" s="29" t="str">
        <f>IF(A41="","",INDEX('Tabulka PÚ'!$B$5:$AK$104,$K41,N$4))</f>
        <v/>
      </c>
      <c r="C41" s="29" t="str">
        <f>IF(A41="","",INDEX('Tabulka PÚ'!$B$5:$AK$104,$K41,N$5))</f>
        <v/>
      </c>
      <c r="D41" s="49" t="str">
        <f>IF(A41="","",IF(F41="NP","NP",INDEX('Tabulka PÚ'!$B$5:$AK$104,$K41,N$6)))</f>
        <v/>
      </c>
      <c r="E41" s="49" t="str">
        <f>IF(A41="","",IF(F41="NP","NP",INDEX('Tabulka PÚ'!$B$5:$AK$104,$K41,N$7)))</f>
        <v/>
      </c>
      <c r="F41" s="30" t="str">
        <f>IF(A41="","",INDEX('Tabulka PÚ'!$B$5:$AK$104,$K41,N$8))</f>
        <v/>
      </c>
      <c r="G41" s="43" t="str">
        <f t="shared" si="1"/>
        <v/>
      </c>
      <c r="I41" s="2">
        <v>39</v>
      </c>
      <c r="J41" s="2">
        <v>0</v>
      </c>
      <c r="K41" s="2" t="str">
        <f>IF(I41&gt;'Tabulka PÚ'!C$3,"",MATCH(I41,'Tabulka PÚ'!$X$5:$X$104,0))</f>
        <v/>
      </c>
      <c r="L41" s="2" t="e">
        <f>INDEX('Tabulka PÚ'!$B$5:$X$104,$K41,N$9)</f>
        <v>#VALUE!</v>
      </c>
    </row>
    <row r="42" spans="1:12" ht="20.100000000000001" customHeight="1">
      <c r="A42" s="43" t="str">
        <f>IF(K42="","",INDEX('Tabulka PÚ'!$B$5:$AK$104,$K42,N$3))</f>
        <v/>
      </c>
      <c r="B42" s="29" t="str">
        <f>IF(A42="","",INDEX('Tabulka PÚ'!$B$5:$AK$104,$K42,N$4))</f>
        <v/>
      </c>
      <c r="C42" s="29" t="str">
        <f>IF(A42="","",INDEX('Tabulka PÚ'!$B$5:$AK$104,$K42,N$5))</f>
        <v/>
      </c>
      <c r="D42" s="49" t="str">
        <f>IF(A42="","",IF(F42="NP","NP",INDEX('Tabulka PÚ'!$B$5:$AK$104,$K42,N$6)))</f>
        <v/>
      </c>
      <c r="E42" s="49" t="str">
        <f>IF(A42="","",IF(F42="NP","NP",INDEX('Tabulka PÚ'!$B$5:$AK$104,$K42,N$7)))</f>
        <v/>
      </c>
      <c r="F42" s="30" t="str">
        <f>IF(A42="","",INDEX('Tabulka PÚ'!$B$5:$AK$104,$K42,N$8))</f>
        <v/>
      </c>
      <c r="G42" s="43" t="str">
        <f t="shared" si="1"/>
        <v/>
      </c>
      <c r="I42" s="2">
        <v>40</v>
      </c>
      <c r="J42" s="2">
        <v>0</v>
      </c>
      <c r="K42" s="2" t="str">
        <f>IF(I42&gt;'Tabulka PÚ'!C$3,"",MATCH(I42,'Tabulka PÚ'!$X$5:$X$104,0))</f>
        <v/>
      </c>
      <c r="L42" s="2" t="e">
        <f>INDEX('Tabulka PÚ'!$B$5:$X$104,$K42,N$9)</f>
        <v>#VALUE!</v>
      </c>
    </row>
    <row r="43" spans="1:12" ht="20.100000000000001" customHeight="1">
      <c r="A43" s="43" t="str">
        <f>IF(K43="","",INDEX('Tabulka PÚ'!$B$5:$AK$104,$K43,N$3))</f>
        <v/>
      </c>
      <c r="B43" s="29" t="str">
        <f>IF(A43="","",INDEX('Tabulka PÚ'!$B$5:$AK$104,$K43,N$4))</f>
        <v/>
      </c>
      <c r="C43" s="29" t="str">
        <f>IF(A43="","",INDEX('Tabulka PÚ'!$B$5:$AK$104,$K43,N$5))</f>
        <v/>
      </c>
      <c r="D43" s="49" t="str">
        <f>IF(A43="","",IF(F43="NP","NP",INDEX('Tabulka PÚ'!$B$5:$AK$104,$K43,N$6)))</f>
        <v/>
      </c>
      <c r="E43" s="49" t="str">
        <f>IF(A43="","",IF(F43="NP","NP",INDEX('Tabulka PÚ'!$B$5:$AK$104,$K43,N$7)))</f>
        <v/>
      </c>
      <c r="F43" s="30" t="str">
        <f>IF(A43="","",INDEX('Tabulka PÚ'!$B$5:$AK$104,$K43,N$8))</f>
        <v/>
      </c>
      <c r="G43" s="43" t="str">
        <f t="shared" si="1"/>
        <v/>
      </c>
      <c r="I43" s="2">
        <v>41</v>
      </c>
      <c r="J43" s="2">
        <v>0</v>
      </c>
      <c r="K43" s="2" t="str">
        <f>IF(I43&gt;'Tabulka PÚ'!C$3,"",MATCH(I43,'Tabulka PÚ'!$X$5:$X$104,0))</f>
        <v/>
      </c>
      <c r="L43" s="2" t="e">
        <f>INDEX('Tabulka PÚ'!$B$5:$X$104,$K43,N$9)</f>
        <v>#VALUE!</v>
      </c>
    </row>
    <row r="44" spans="1:12" ht="20.100000000000001" customHeight="1">
      <c r="A44" s="43" t="str">
        <f>IF(K44="","",INDEX('Tabulka PÚ'!$B$5:$AK$104,$K44,N$3))</f>
        <v/>
      </c>
      <c r="B44" s="29" t="str">
        <f>IF(A44="","",INDEX('Tabulka PÚ'!$B$5:$AK$104,$K44,N$4))</f>
        <v/>
      </c>
      <c r="C44" s="29" t="str">
        <f>IF(A44="","",INDEX('Tabulka PÚ'!$B$5:$AK$104,$K44,N$5))</f>
        <v/>
      </c>
      <c r="D44" s="49" t="str">
        <f>IF(A44="","",IF(F44="NP","NP",INDEX('Tabulka PÚ'!$B$5:$AK$104,$K44,N$6)))</f>
        <v/>
      </c>
      <c r="E44" s="49" t="str">
        <f>IF(A44="","",IF(F44="NP","NP",INDEX('Tabulka PÚ'!$B$5:$AK$104,$K44,N$7)))</f>
        <v/>
      </c>
      <c r="F44" s="30" t="str">
        <f>IF(A44="","",INDEX('Tabulka PÚ'!$B$5:$AK$104,$K44,N$8))</f>
        <v/>
      </c>
      <c r="G44" s="43" t="str">
        <f t="shared" si="1"/>
        <v/>
      </c>
      <c r="I44" s="2">
        <v>42</v>
      </c>
      <c r="J44" s="2">
        <v>0</v>
      </c>
      <c r="K44" s="2" t="str">
        <f>IF(I44&gt;'Tabulka PÚ'!C$3,"",MATCH(I44,'Tabulka PÚ'!$X$5:$X$104,0))</f>
        <v/>
      </c>
      <c r="L44" s="2" t="e">
        <f>INDEX('Tabulka PÚ'!$B$5:$X$104,$K44,N$9)</f>
        <v>#VALUE!</v>
      </c>
    </row>
    <row r="45" spans="1:12" ht="20.100000000000001" customHeight="1">
      <c r="A45" s="43" t="str">
        <f>IF(K45="","",INDEX('Tabulka PÚ'!$B$5:$AK$104,$K45,N$3))</f>
        <v/>
      </c>
      <c r="B45" s="29" t="str">
        <f>IF(A45="","",INDEX('Tabulka PÚ'!$B$5:$AK$104,$K45,N$4))</f>
        <v/>
      </c>
      <c r="C45" s="29" t="str">
        <f>IF(A45="","",INDEX('Tabulka PÚ'!$B$5:$AK$104,$K45,N$5))</f>
        <v/>
      </c>
      <c r="D45" s="49" t="str">
        <f>IF(A45="","",IF(F45="NP","NP",INDEX('Tabulka PÚ'!$B$5:$AK$104,$K45,N$6)))</f>
        <v/>
      </c>
      <c r="E45" s="49" t="str">
        <f>IF(A45="","",IF(F45="NP","NP",INDEX('Tabulka PÚ'!$B$5:$AK$104,$K45,N$7)))</f>
        <v/>
      </c>
      <c r="F45" s="30" t="str">
        <f>IF(A45="","",INDEX('Tabulka PÚ'!$B$5:$AK$104,$K45,N$8))</f>
        <v/>
      </c>
      <c r="G45" s="43" t="str">
        <f t="shared" si="1"/>
        <v/>
      </c>
      <c r="I45" s="2">
        <v>43</v>
      </c>
      <c r="J45" s="2">
        <v>0</v>
      </c>
      <c r="K45" s="2" t="str">
        <f>IF(I45&gt;'Tabulka PÚ'!C$3,"",MATCH(I45,'Tabulka PÚ'!$X$5:$X$104,0))</f>
        <v/>
      </c>
      <c r="L45" s="2" t="e">
        <f>INDEX('Tabulka PÚ'!$B$5:$X$104,$K45,N$9)</f>
        <v>#VALUE!</v>
      </c>
    </row>
    <row r="46" spans="1:12" ht="20.100000000000001" customHeight="1">
      <c r="A46" s="43" t="str">
        <f>IF(K46="","",INDEX('Tabulka PÚ'!$B$5:$AK$104,$K46,N$3))</f>
        <v/>
      </c>
      <c r="B46" s="29" t="str">
        <f>IF(A46="","",INDEX('Tabulka PÚ'!$B$5:$AK$104,$K46,N$4))</f>
        <v/>
      </c>
      <c r="C46" s="29" t="str">
        <f>IF(A46="","",INDEX('Tabulka PÚ'!$B$5:$AK$104,$K46,N$5))</f>
        <v/>
      </c>
      <c r="D46" s="49" t="str">
        <f>IF(A46="","",IF(F46="NP","NP",INDEX('Tabulka PÚ'!$B$5:$AK$104,$K46,N$6)))</f>
        <v/>
      </c>
      <c r="E46" s="49" t="str">
        <f>IF(A46="","",IF(F46="NP","NP",INDEX('Tabulka PÚ'!$B$5:$AK$104,$K46,N$7)))</f>
        <v/>
      </c>
      <c r="F46" s="30" t="str">
        <f>IF(A46="","",INDEX('Tabulka PÚ'!$B$5:$AK$104,$K46,N$8))</f>
        <v/>
      </c>
      <c r="G46" s="43" t="str">
        <f t="shared" si="1"/>
        <v/>
      </c>
      <c r="I46" s="2">
        <v>44</v>
      </c>
      <c r="J46" s="2">
        <v>0</v>
      </c>
      <c r="K46" s="2" t="str">
        <f>IF(I46&gt;'Tabulka PÚ'!C$3,"",MATCH(I46,'Tabulka PÚ'!$X$5:$X$104,0))</f>
        <v/>
      </c>
      <c r="L46" s="2" t="e">
        <f>INDEX('Tabulka PÚ'!$B$5:$X$104,$K46,N$9)</f>
        <v>#VALUE!</v>
      </c>
    </row>
    <row r="47" spans="1:12" ht="20.100000000000001" customHeight="1">
      <c r="A47" s="43" t="str">
        <f>IF(K47="","",INDEX('Tabulka PÚ'!$B$5:$AK$104,$K47,N$3))</f>
        <v/>
      </c>
      <c r="B47" s="29" t="str">
        <f>IF(A47="","",INDEX('Tabulka PÚ'!$B$5:$AK$104,$K47,N$4))</f>
        <v/>
      </c>
      <c r="C47" s="29" t="str">
        <f>IF(A47="","",INDEX('Tabulka PÚ'!$B$5:$AK$104,$K47,N$5))</f>
        <v/>
      </c>
      <c r="D47" s="49" t="str">
        <f>IF(A47="","",IF(F47="NP","NP",INDEX('Tabulka PÚ'!$B$5:$AK$104,$K47,N$6)))</f>
        <v/>
      </c>
      <c r="E47" s="49" t="str">
        <f>IF(A47="","",IF(F47="NP","NP",INDEX('Tabulka PÚ'!$B$5:$AK$104,$K47,N$7)))</f>
        <v/>
      </c>
      <c r="F47" s="30" t="str">
        <f>IF(A47="","",INDEX('Tabulka PÚ'!$B$5:$AK$104,$K47,N$8))</f>
        <v/>
      </c>
      <c r="G47" s="43" t="str">
        <f t="shared" si="1"/>
        <v/>
      </c>
      <c r="I47" s="2">
        <v>45</v>
      </c>
      <c r="J47" s="2">
        <v>0</v>
      </c>
      <c r="K47" s="2" t="str">
        <f>IF(I47&gt;'Tabulka PÚ'!C$3,"",MATCH(I47,'Tabulka PÚ'!$X$5:$X$104,0))</f>
        <v/>
      </c>
      <c r="L47" s="2" t="e">
        <f>INDEX('Tabulka PÚ'!$B$5:$X$104,$K47,N$9)</f>
        <v>#VALUE!</v>
      </c>
    </row>
    <row r="48" spans="1:12" ht="20.100000000000001" customHeight="1">
      <c r="A48" s="43" t="str">
        <f>IF(K48="","",INDEX('Tabulka PÚ'!$B$5:$AK$104,$K48,N$3))</f>
        <v/>
      </c>
      <c r="B48" s="29" t="str">
        <f>IF(A48="","",INDEX('Tabulka PÚ'!$B$5:$AK$104,$K48,N$4))</f>
        <v/>
      </c>
      <c r="C48" s="29" t="str">
        <f>IF(A48="","",INDEX('Tabulka PÚ'!$B$5:$AK$104,$K48,N$5))</f>
        <v/>
      </c>
      <c r="D48" s="49" t="str">
        <f>IF(A48="","",IF(F48="NP","NP",INDEX('Tabulka PÚ'!$B$5:$AK$104,$K48,N$6)))</f>
        <v/>
      </c>
      <c r="E48" s="49" t="str">
        <f>IF(A48="","",IF(F48="NP","NP",INDEX('Tabulka PÚ'!$B$5:$AK$104,$K48,N$7)))</f>
        <v/>
      </c>
      <c r="F48" s="30" t="str">
        <f>IF(A48="","",INDEX('Tabulka PÚ'!$B$5:$AK$104,$K48,N$8))</f>
        <v/>
      </c>
      <c r="G48" s="43" t="str">
        <f t="shared" si="1"/>
        <v/>
      </c>
      <c r="I48" s="2">
        <v>46</v>
      </c>
      <c r="J48" s="2">
        <v>0</v>
      </c>
      <c r="K48" s="2" t="str">
        <f>IF(I48&gt;'Tabulka PÚ'!C$3,"",MATCH(I48,'Tabulka PÚ'!$X$5:$X$104,0))</f>
        <v/>
      </c>
      <c r="L48" s="2" t="e">
        <f>INDEX('Tabulka PÚ'!$B$5:$X$104,$K48,N$9)</f>
        <v>#VALUE!</v>
      </c>
    </row>
    <row r="49" spans="1:12" ht="20.100000000000001" customHeight="1">
      <c r="A49" s="43" t="str">
        <f>IF(K49="","",INDEX('Tabulka PÚ'!$B$5:$AK$104,$K49,N$3))</f>
        <v/>
      </c>
      <c r="B49" s="29" t="str">
        <f>IF(A49="","",INDEX('Tabulka PÚ'!$B$5:$AK$104,$K49,N$4))</f>
        <v/>
      </c>
      <c r="C49" s="29" t="str">
        <f>IF(A49="","",INDEX('Tabulka PÚ'!$B$5:$AK$104,$K49,N$5))</f>
        <v/>
      </c>
      <c r="D49" s="49" t="str">
        <f>IF(A49="","",IF(F49="NP","NP",INDEX('Tabulka PÚ'!$B$5:$AK$104,$K49,N$6)))</f>
        <v/>
      </c>
      <c r="E49" s="49" t="str">
        <f>IF(A49="","",IF(F49="NP","NP",INDEX('Tabulka PÚ'!$B$5:$AK$104,$K49,N$7)))</f>
        <v/>
      </c>
      <c r="F49" s="30" t="str">
        <f>IF(A49="","",INDEX('Tabulka PÚ'!$B$5:$AK$104,$K49,N$8))</f>
        <v/>
      </c>
      <c r="G49" s="43" t="str">
        <f t="shared" si="1"/>
        <v/>
      </c>
      <c r="I49" s="2">
        <v>47</v>
      </c>
      <c r="J49" s="2">
        <v>0</v>
      </c>
      <c r="K49" s="2" t="str">
        <f>IF(I49&gt;'Tabulka PÚ'!C$3,"",MATCH(I49,'Tabulka PÚ'!$X$5:$X$104,0))</f>
        <v/>
      </c>
      <c r="L49" s="2" t="e">
        <f>INDEX('Tabulka PÚ'!$B$5:$X$104,$K49,N$9)</f>
        <v>#VALUE!</v>
      </c>
    </row>
    <row r="50" spans="1:12" ht="20.100000000000001" customHeight="1">
      <c r="A50" s="43" t="str">
        <f>IF(K50="","",INDEX('Tabulka PÚ'!$B$5:$AK$104,$K50,N$3))</f>
        <v/>
      </c>
      <c r="B50" s="29" t="str">
        <f>IF(A50="","",INDEX('Tabulka PÚ'!$B$5:$AK$104,$K50,N$4))</f>
        <v/>
      </c>
      <c r="C50" s="29" t="str">
        <f>IF(A50="","",INDEX('Tabulka PÚ'!$B$5:$AK$104,$K50,N$5))</f>
        <v/>
      </c>
      <c r="D50" s="49" t="str">
        <f>IF(A50="","",IF(F50="NP","NP",INDEX('Tabulka PÚ'!$B$5:$AK$104,$K50,N$6)))</f>
        <v/>
      </c>
      <c r="E50" s="49" t="str">
        <f>IF(A50="","",IF(F50="NP","NP",INDEX('Tabulka PÚ'!$B$5:$AK$104,$K50,N$7)))</f>
        <v/>
      </c>
      <c r="F50" s="30" t="str">
        <f>IF(A50="","",INDEX('Tabulka PÚ'!$B$5:$AK$104,$K50,N$8))</f>
        <v/>
      </c>
      <c r="G50" s="43" t="str">
        <f t="shared" si="1"/>
        <v/>
      </c>
      <c r="I50" s="2">
        <v>48</v>
      </c>
      <c r="J50" s="2">
        <v>0</v>
      </c>
      <c r="K50" s="2" t="str">
        <f>IF(I50&gt;'Tabulka PÚ'!C$3,"",MATCH(I50,'Tabulka PÚ'!$X$5:$X$104,0))</f>
        <v/>
      </c>
      <c r="L50" s="2" t="e">
        <f>INDEX('Tabulka PÚ'!$B$5:$X$104,$K50,N$9)</f>
        <v>#VALUE!</v>
      </c>
    </row>
    <row r="51" spans="1:12" ht="20.100000000000001" customHeight="1">
      <c r="A51" s="43" t="str">
        <f>IF(K51="","",INDEX('Tabulka PÚ'!$B$5:$AK$104,$K51,N$3))</f>
        <v/>
      </c>
      <c r="B51" s="29" t="str">
        <f>IF(A51="","",INDEX('Tabulka PÚ'!$B$5:$AK$104,$K51,N$4))</f>
        <v/>
      </c>
      <c r="C51" s="29" t="str">
        <f>IF(A51="","",INDEX('Tabulka PÚ'!$B$5:$AK$104,$K51,N$5))</f>
        <v/>
      </c>
      <c r="D51" s="49" t="str">
        <f>IF(A51="","",IF(F51="NP","NP",INDEX('Tabulka PÚ'!$B$5:$AK$104,$K51,N$6)))</f>
        <v/>
      </c>
      <c r="E51" s="49" t="str">
        <f>IF(A51="","",IF(F51="NP","NP",INDEX('Tabulka PÚ'!$B$5:$AK$104,$K51,N$7)))</f>
        <v/>
      </c>
      <c r="F51" s="30" t="str">
        <f>IF(A51="","",INDEX('Tabulka PÚ'!$B$5:$AK$104,$K51,N$8))</f>
        <v/>
      </c>
      <c r="G51" s="43" t="str">
        <f t="shared" si="1"/>
        <v/>
      </c>
      <c r="I51" s="2">
        <v>49</v>
      </c>
      <c r="J51" s="2">
        <v>0</v>
      </c>
      <c r="K51" s="2" t="str">
        <f>IF(I51&gt;'Tabulka PÚ'!C$3,"",MATCH(I51,'Tabulka PÚ'!$X$5:$X$104,0))</f>
        <v/>
      </c>
      <c r="L51" s="2" t="e">
        <f>INDEX('Tabulka PÚ'!$B$5:$X$104,$K51,N$9)</f>
        <v>#VALUE!</v>
      </c>
    </row>
    <row r="52" spans="1:12" ht="20.100000000000001" customHeight="1">
      <c r="A52" s="43" t="str">
        <f>IF(K52="","",INDEX('Tabulka PÚ'!$B$5:$AK$104,$K52,N$3))</f>
        <v/>
      </c>
      <c r="B52" s="29" t="str">
        <f>IF(A52="","",INDEX('Tabulka PÚ'!$B$5:$AK$104,$K52,N$4))</f>
        <v/>
      </c>
      <c r="C52" s="29" t="str">
        <f>IF(A52="","",INDEX('Tabulka PÚ'!$B$5:$AK$104,$K52,N$5))</f>
        <v/>
      </c>
      <c r="D52" s="49" t="str">
        <f>IF(A52="","",IF(F52="NP","NP",INDEX('Tabulka PÚ'!$B$5:$AK$104,$K52,N$6)))</f>
        <v/>
      </c>
      <c r="E52" s="49" t="str">
        <f>IF(A52="","",IF(F52="NP","NP",INDEX('Tabulka PÚ'!$B$5:$AK$104,$K52,N$7)))</f>
        <v/>
      </c>
      <c r="F52" s="30" t="str">
        <f>IF(A52="","",INDEX('Tabulka PÚ'!$B$5:$AK$104,$K52,N$8))</f>
        <v/>
      </c>
      <c r="G52" s="43" t="str">
        <f t="shared" si="1"/>
        <v/>
      </c>
      <c r="I52" s="2">
        <v>50</v>
      </c>
      <c r="J52" s="2">
        <v>0</v>
      </c>
      <c r="K52" s="2" t="str">
        <f>IF(I52&gt;'Tabulka PÚ'!C$3,"",MATCH(I52,'Tabulka PÚ'!$X$5:$X$104,0))</f>
        <v/>
      </c>
      <c r="L52" s="2" t="e">
        <f>INDEX('Tabulka PÚ'!$B$5:$X$104,$K52,N$9)</f>
        <v>#VALUE!</v>
      </c>
    </row>
    <row r="53" spans="1:12" ht="20.100000000000001" customHeight="1">
      <c r="A53" s="43" t="str">
        <f>IF(K53="","",INDEX('Tabulka PÚ'!$B$5:$AK$104,$K53,N$3))</f>
        <v/>
      </c>
      <c r="B53" s="29" t="str">
        <f>IF(A53="","",INDEX('Tabulka PÚ'!$B$5:$AK$104,$K53,N$4))</f>
        <v/>
      </c>
      <c r="C53" s="29" t="str">
        <f>IF(A53="","",INDEX('Tabulka PÚ'!$B$5:$AK$104,$K53,N$5))</f>
        <v/>
      </c>
      <c r="D53" s="49" t="str">
        <f>IF(A53="","",IF(F53="NP","NP",INDEX('Tabulka PÚ'!$B$5:$AK$104,$K53,N$6)))</f>
        <v/>
      </c>
      <c r="E53" s="49" t="str">
        <f>IF(A53="","",IF(F53="NP","NP",INDEX('Tabulka PÚ'!$B$5:$AK$104,$K53,N$7)))</f>
        <v/>
      </c>
      <c r="F53" s="30" t="str">
        <f>IF(A53="","",INDEX('Tabulka PÚ'!$B$5:$AK$104,$K53,N$8))</f>
        <v/>
      </c>
      <c r="G53" s="43" t="str">
        <f t="shared" si="1"/>
        <v/>
      </c>
      <c r="I53" s="2">
        <v>51</v>
      </c>
      <c r="J53" s="2">
        <v>0</v>
      </c>
      <c r="K53" s="2" t="str">
        <f>IF(I53&gt;'Tabulka PÚ'!C$3,"",MATCH(I53,'Tabulka PÚ'!$X$5:$X$104,0))</f>
        <v/>
      </c>
      <c r="L53" s="2" t="e">
        <f>INDEX('Tabulka PÚ'!$B$5:$X$104,$K53,N$9)</f>
        <v>#VALUE!</v>
      </c>
    </row>
    <row r="54" spans="1:12" ht="20.100000000000001" customHeight="1">
      <c r="A54" s="43" t="str">
        <f>IF(K54="","",INDEX('Tabulka PÚ'!$B$5:$AK$104,$K54,N$3))</f>
        <v/>
      </c>
      <c r="B54" s="29" t="str">
        <f>IF(A54="","",INDEX('Tabulka PÚ'!$B$5:$AK$104,$K54,N$4))</f>
        <v/>
      </c>
      <c r="C54" s="29" t="str">
        <f>IF(A54="","",INDEX('Tabulka PÚ'!$B$5:$AK$104,$K54,N$5))</f>
        <v/>
      </c>
      <c r="D54" s="49" t="str">
        <f>IF(A54="","",IF(F54="NP","NP",INDEX('Tabulka PÚ'!$B$5:$AK$104,$K54,N$6)))</f>
        <v/>
      </c>
      <c r="E54" s="49" t="str">
        <f>IF(A54="","",IF(F54="NP","NP",INDEX('Tabulka PÚ'!$B$5:$AK$104,$K54,N$7)))</f>
        <v/>
      </c>
      <c r="F54" s="30" t="str">
        <f>IF(A54="","",INDEX('Tabulka PÚ'!$B$5:$AK$104,$K54,N$8))</f>
        <v/>
      </c>
      <c r="G54" s="43" t="str">
        <f t="shared" si="1"/>
        <v/>
      </c>
      <c r="I54" s="2">
        <v>52</v>
      </c>
      <c r="J54" s="2">
        <v>0</v>
      </c>
      <c r="K54" s="2" t="str">
        <f>IF(I54&gt;'Tabulka PÚ'!C$3,"",MATCH(I54,'Tabulka PÚ'!$X$5:$X$104,0))</f>
        <v/>
      </c>
      <c r="L54" s="2" t="e">
        <f>INDEX('Tabulka PÚ'!$B$5:$X$104,$K54,N$9)</f>
        <v>#VALUE!</v>
      </c>
    </row>
    <row r="55" spans="1:12" ht="20.100000000000001" customHeight="1">
      <c r="A55" s="43" t="str">
        <f>IF(K55="","",INDEX('Tabulka PÚ'!$B$5:$AK$104,$K55,N$3))</f>
        <v/>
      </c>
      <c r="B55" s="29" t="str">
        <f>IF(A55="","",INDEX('Tabulka PÚ'!$B$5:$AK$104,$K55,N$4))</f>
        <v/>
      </c>
      <c r="C55" s="29" t="str">
        <f>IF(A55="","",INDEX('Tabulka PÚ'!$B$5:$AK$104,$K55,N$5))</f>
        <v/>
      </c>
      <c r="D55" s="49" t="str">
        <f>IF(A55="","",IF(F55="NP","NP",INDEX('Tabulka PÚ'!$B$5:$AK$104,$K55,N$6)))</f>
        <v/>
      </c>
      <c r="E55" s="49" t="str">
        <f>IF(A55="","",IF(F55="NP","NP",INDEX('Tabulka PÚ'!$B$5:$AK$104,$K55,N$7)))</f>
        <v/>
      </c>
      <c r="F55" s="30" t="str">
        <f>IF(A55="","",INDEX('Tabulka PÚ'!$B$5:$AK$104,$K55,N$8))</f>
        <v/>
      </c>
      <c r="G55" s="43" t="str">
        <f t="shared" si="1"/>
        <v/>
      </c>
      <c r="I55" s="2">
        <v>53</v>
      </c>
      <c r="J55" s="2">
        <v>0</v>
      </c>
      <c r="K55" s="2" t="str">
        <f>IF(I55&gt;'Tabulka PÚ'!C$3,"",MATCH(I55,'Tabulka PÚ'!$X$5:$X$104,0))</f>
        <v/>
      </c>
      <c r="L55" s="2" t="e">
        <f>INDEX('Tabulka PÚ'!$B$5:$X$104,$K55,N$9)</f>
        <v>#VALUE!</v>
      </c>
    </row>
    <row r="56" spans="1:12" ht="20.100000000000001" customHeight="1">
      <c r="A56" s="43" t="str">
        <f>IF(K56="","",INDEX('Tabulka PÚ'!$B$5:$AK$104,$K56,N$3))</f>
        <v/>
      </c>
      <c r="B56" s="29" t="str">
        <f>IF(A56="","",INDEX('Tabulka PÚ'!$B$5:$AK$104,$K56,N$4))</f>
        <v/>
      </c>
      <c r="C56" s="29" t="str">
        <f>IF(A56="","",INDEX('Tabulka PÚ'!$B$5:$AK$104,$K56,N$5))</f>
        <v/>
      </c>
      <c r="D56" s="49" t="str">
        <f>IF(A56="","",IF(F56="NP","NP",INDEX('Tabulka PÚ'!$B$5:$AK$104,$K56,N$6)))</f>
        <v/>
      </c>
      <c r="E56" s="49" t="str">
        <f>IF(A56="","",IF(F56="NP","NP",INDEX('Tabulka PÚ'!$B$5:$AK$104,$K56,N$7)))</f>
        <v/>
      </c>
      <c r="F56" s="30" t="str">
        <f>IF(A56="","",INDEX('Tabulka PÚ'!$B$5:$AK$104,$K56,N$8))</f>
        <v/>
      </c>
      <c r="G56" s="43" t="str">
        <f t="shared" si="1"/>
        <v/>
      </c>
      <c r="I56" s="2">
        <v>54</v>
      </c>
      <c r="J56" s="2">
        <v>0</v>
      </c>
      <c r="K56" s="2" t="str">
        <f>IF(I56&gt;'Tabulka PÚ'!C$3,"",MATCH(I56,'Tabulka PÚ'!$X$5:$X$104,0))</f>
        <v/>
      </c>
      <c r="L56" s="2" t="e">
        <f>INDEX('Tabulka PÚ'!$B$5:$X$104,$K56,N$9)</f>
        <v>#VALUE!</v>
      </c>
    </row>
    <row r="57" spans="1:12" ht="20.100000000000001" customHeight="1">
      <c r="A57" s="43" t="str">
        <f>IF(K57="","",INDEX('Tabulka PÚ'!$B$5:$AK$104,$K57,N$3))</f>
        <v/>
      </c>
      <c r="B57" s="29" t="str">
        <f>IF(A57="","",INDEX('Tabulka PÚ'!$B$5:$AK$104,$K57,N$4))</f>
        <v/>
      </c>
      <c r="C57" s="29" t="str">
        <f>IF(A57="","",INDEX('Tabulka PÚ'!$B$5:$AK$104,$K57,N$5))</f>
        <v/>
      </c>
      <c r="D57" s="49" t="str">
        <f>IF(A57="","",IF(F57="NP","NP",INDEX('Tabulka PÚ'!$B$5:$AK$104,$K57,N$6)))</f>
        <v/>
      </c>
      <c r="E57" s="49" t="str">
        <f>IF(A57="","",IF(F57="NP","NP",INDEX('Tabulka PÚ'!$B$5:$AK$104,$K57,N$7)))</f>
        <v/>
      </c>
      <c r="F57" s="30" t="str">
        <f>IF(A57="","",INDEX('Tabulka PÚ'!$B$5:$AK$104,$K57,N$8))</f>
        <v/>
      </c>
      <c r="G57" s="43" t="str">
        <f t="shared" si="1"/>
        <v/>
      </c>
      <c r="I57" s="2">
        <v>55</v>
      </c>
      <c r="J57" s="2">
        <v>0</v>
      </c>
      <c r="K57" s="2" t="str">
        <f>IF(I57&gt;'Tabulka PÚ'!C$3,"",MATCH(I57,'Tabulka PÚ'!$X$5:$X$104,0))</f>
        <v/>
      </c>
      <c r="L57" s="2" t="e">
        <f>INDEX('Tabulka PÚ'!$B$5:$X$104,$K57,N$9)</f>
        <v>#VALUE!</v>
      </c>
    </row>
    <row r="58" spans="1:12" ht="20.100000000000001" customHeight="1">
      <c r="A58" s="43" t="str">
        <f>IF(K58="","",INDEX('Tabulka PÚ'!$B$5:$AK$104,$K58,N$3))</f>
        <v/>
      </c>
      <c r="B58" s="29" t="str">
        <f>IF(A58="","",INDEX('Tabulka PÚ'!$B$5:$AK$104,$K58,N$4))</f>
        <v/>
      </c>
      <c r="C58" s="29" t="str">
        <f>IF(A58="","",INDEX('Tabulka PÚ'!$B$5:$AK$104,$K58,N$5))</f>
        <v/>
      </c>
      <c r="D58" s="49" t="str">
        <f>IF(A58="","",IF(F58="NP","NP",INDEX('Tabulka PÚ'!$B$5:$AK$104,$K58,N$6)))</f>
        <v/>
      </c>
      <c r="E58" s="49" t="str">
        <f>IF(A58="","",IF(F58="NP","NP",INDEX('Tabulka PÚ'!$B$5:$AK$104,$K58,N$7)))</f>
        <v/>
      </c>
      <c r="F58" s="30" t="str">
        <f>IF(A58="","",INDEX('Tabulka PÚ'!$B$5:$AK$104,$K58,N$8))</f>
        <v/>
      </c>
      <c r="G58" s="43" t="str">
        <f t="shared" si="1"/>
        <v/>
      </c>
      <c r="I58" s="2">
        <v>56</v>
      </c>
      <c r="J58" s="2">
        <v>0</v>
      </c>
      <c r="K58" s="2" t="str">
        <f>IF(I58&gt;'Tabulka PÚ'!C$3,"",MATCH(I58,'Tabulka PÚ'!$X$5:$X$104,0))</f>
        <v/>
      </c>
      <c r="L58" s="2" t="e">
        <f>INDEX('Tabulka PÚ'!$B$5:$X$104,$K58,N$9)</f>
        <v>#VALUE!</v>
      </c>
    </row>
    <row r="59" spans="1:12" ht="20.100000000000001" customHeight="1">
      <c r="A59" s="43" t="str">
        <f>IF(K59="","",INDEX('Tabulka PÚ'!$B$5:$AK$104,$K59,N$3))</f>
        <v/>
      </c>
      <c r="B59" s="29" t="str">
        <f>IF(A59="","",INDEX('Tabulka PÚ'!$B$5:$AK$104,$K59,N$4))</f>
        <v/>
      </c>
      <c r="C59" s="29" t="str">
        <f>IF(A59="","",INDEX('Tabulka PÚ'!$B$5:$AK$104,$K59,N$5))</f>
        <v/>
      </c>
      <c r="D59" s="49" t="str">
        <f>IF(A59="","",IF(F59="NP","NP",INDEX('Tabulka PÚ'!$B$5:$AK$104,$K59,N$6)))</f>
        <v/>
      </c>
      <c r="E59" s="49" t="str">
        <f>IF(A59="","",IF(F59="NP","NP",INDEX('Tabulka PÚ'!$B$5:$AK$104,$K59,N$7)))</f>
        <v/>
      </c>
      <c r="F59" s="30" t="str">
        <f>IF(A59="","",INDEX('Tabulka PÚ'!$B$5:$AK$104,$K59,N$8))</f>
        <v/>
      </c>
      <c r="G59" s="43" t="str">
        <f t="shared" si="1"/>
        <v/>
      </c>
      <c r="I59" s="2">
        <v>57</v>
      </c>
      <c r="J59" s="2">
        <v>0</v>
      </c>
      <c r="K59" s="2" t="str">
        <f>IF(I59&gt;'Tabulka PÚ'!C$3,"",MATCH(I59,'Tabulka PÚ'!$X$5:$X$104,0))</f>
        <v/>
      </c>
      <c r="L59" s="2" t="e">
        <f>INDEX('Tabulka PÚ'!$B$5:$X$104,$K59,N$9)</f>
        <v>#VALUE!</v>
      </c>
    </row>
    <row r="60" spans="1:12" ht="20.100000000000001" customHeight="1">
      <c r="A60" s="43" t="str">
        <f>IF(K60="","",INDEX('Tabulka PÚ'!$B$5:$AK$104,$K60,N$3))</f>
        <v/>
      </c>
      <c r="B60" s="29" t="str">
        <f>IF(A60="","",INDEX('Tabulka PÚ'!$B$5:$AK$104,$K60,N$4))</f>
        <v/>
      </c>
      <c r="C60" s="29" t="str">
        <f>IF(A60="","",INDEX('Tabulka PÚ'!$B$5:$AK$104,$K60,N$5))</f>
        <v/>
      </c>
      <c r="D60" s="49" t="str">
        <f>IF(A60="","",IF(F60="NP","NP",INDEX('Tabulka PÚ'!$B$5:$AK$104,$K60,N$6)))</f>
        <v/>
      </c>
      <c r="E60" s="49" t="str">
        <f>IF(A60="","",IF(F60="NP","NP",INDEX('Tabulka PÚ'!$B$5:$AK$104,$K60,N$7)))</f>
        <v/>
      </c>
      <c r="F60" s="30" t="str">
        <f>IF(A60="","",INDEX('Tabulka PÚ'!$B$5:$AK$104,$K60,N$8))</f>
        <v/>
      </c>
      <c r="G60" s="43" t="str">
        <f t="shared" si="1"/>
        <v/>
      </c>
      <c r="I60" s="2">
        <v>58</v>
      </c>
      <c r="J60" s="2">
        <v>0</v>
      </c>
      <c r="K60" s="2" t="str">
        <f>IF(I60&gt;'Tabulka PÚ'!C$3,"",MATCH(I60,'Tabulka PÚ'!$X$5:$X$104,0))</f>
        <v/>
      </c>
      <c r="L60" s="2" t="e">
        <f>INDEX('Tabulka PÚ'!$B$5:$X$104,$K60,N$9)</f>
        <v>#VALUE!</v>
      </c>
    </row>
    <row r="61" spans="1:12" ht="20.100000000000001" customHeight="1">
      <c r="A61" s="43" t="str">
        <f>IF(K61="","",INDEX('Tabulka PÚ'!$B$5:$AK$104,$K61,N$3))</f>
        <v/>
      </c>
      <c r="B61" s="29" t="str">
        <f>IF(A61="","",INDEX('Tabulka PÚ'!$B$5:$AK$104,$K61,N$4))</f>
        <v/>
      </c>
      <c r="C61" s="29" t="str">
        <f>IF(A61="","",INDEX('Tabulka PÚ'!$B$5:$AK$104,$K61,N$5))</f>
        <v/>
      </c>
      <c r="D61" s="49" t="str">
        <f>IF(A61="","",IF(F61="NP","NP",INDEX('Tabulka PÚ'!$B$5:$AK$104,$K61,N$6)))</f>
        <v/>
      </c>
      <c r="E61" s="49" t="str">
        <f>IF(A61="","",IF(F61="NP","NP",INDEX('Tabulka PÚ'!$B$5:$AK$104,$K61,N$7)))</f>
        <v/>
      </c>
      <c r="F61" s="30" t="str">
        <f>IF(A61="","",INDEX('Tabulka PÚ'!$B$5:$AK$104,$K61,N$8))</f>
        <v/>
      </c>
      <c r="G61" s="43" t="str">
        <f t="shared" si="1"/>
        <v/>
      </c>
      <c r="I61" s="2">
        <v>59</v>
      </c>
      <c r="J61" s="2">
        <v>0</v>
      </c>
      <c r="K61" s="2" t="str">
        <f>IF(I61&gt;'Tabulka PÚ'!C$3,"",MATCH(I61,'Tabulka PÚ'!$X$5:$X$104,0))</f>
        <v/>
      </c>
      <c r="L61" s="2" t="e">
        <f>INDEX('Tabulka PÚ'!$B$5:$X$104,$K61,N$9)</f>
        <v>#VALUE!</v>
      </c>
    </row>
    <row r="62" spans="1:12" ht="20.100000000000001" customHeight="1">
      <c r="A62" s="43" t="str">
        <f>IF(K62="","",INDEX('Tabulka PÚ'!$B$5:$AK$104,$K62,N$3))</f>
        <v/>
      </c>
      <c r="B62" s="29" t="str">
        <f>IF(A62="","",INDEX('Tabulka PÚ'!$B$5:$AK$104,$K62,N$4))</f>
        <v/>
      </c>
      <c r="C62" s="29" t="str">
        <f>IF(A62="","",INDEX('Tabulka PÚ'!$B$5:$AK$104,$K62,N$5))</f>
        <v/>
      </c>
      <c r="D62" s="49" t="str">
        <f>IF(A62="","",IF(F62="NP","NP",INDEX('Tabulka PÚ'!$B$5:$AK$104,$K62,N$6)))</f>
        <v/>
      </c>
      <c r="E62" s="49" t="str">
        <f>IF(A62="","",IF(F62="NP","NP",INDEX('Tabulka PÚ'!$B$5:$AK$104,$K62,N$7)))</f>
        <v/>
      </c>
      <c r="F62" s="30" t="str">
        <f>IF(A62="","",INDEX('Tabulka PÚ'!$B$5:$AK$104,$K62,N$8))</f>
        <v/>
      </c>
      <c r="G62" s="43" t="str">
        <f t="shared" si="1"/>
        <v/>
      </c>
      <c r="I62" s="2">
        <v>60</v>
      </c>
      <c r="J62" s="2">
        <v>0</v>
      </c>
      <c r="K62" s="2" t="str">
        <f>IF(I62&gt;'Tabulka PÚ'!C$3,"",MATCH(I62,'Tabulka PÚ'!$X$5:$X$104,0))</f>
        <v/>
      </c>
      <c r="L62" s="2" t="e">
        <f>INDEX('Tabulka PÚ'!$B$5:$X$104,$K62,N$9)</f>
        <v>#VALUE!</v>
      </c>
    </row>
    <row r="63" spans="1:12" ht="20.100000000000001" customHeight="1">
      <c r="A63" s="43" t="str">
        <f>IF(K63="","",INDEX('Tabulka PÚ'!$B$5:$AK$104,$K63,N$3))</f>
        <v/>
      </c>
      <c r="B63" s="29" t="str">
        <f>IF(A63="","",INDEX('Tabulka PÚ'!$B$5:$AK$104,$K63,N$4))</f>
        <v/>
      </c>
      <c r="C63" s="29" t="str">
        <f>IF(A63="","",INDEX('Tabulka PÚ'!$B$5:$AK$104,$K63,N$5))</f>
        <v/>
      </c>
      <c r="D63" s="49" t="str">
        <f>IF(A63="","",IF(F63="NP","NP",INDEX('Tabulka PÚ'!$B$5:$AK$104,$K63,N$6)))</f>
        <v/>
      </c>
      <c r="E63" s="49" t="str">
        <f>IF(A63="","",IF(F63="NP","NP",INDEX('Tabulka PÚ'!$B$5:$AK$104,$K63,N$7)))</f>
        <v/>
      </c>
      <c r="F63" s="30" t="str">
        <f>IF(A63="","",INDEX('Tabulka PÚ'!$B$5:$AK$104,$K63,N$8))</f>
        <v/>
      </c>
      <c r="G63" s="43" t="str">
        <f t="shared" si="1"/>
        <v/>
      </c>
      <c r="I63" s="2">
        <v>61</v>
      </c>
      <c r="J63" s="2">
        <v>0</v>
      </c>
      <c r="K63" s="2" t="str">
        <f>IF(I63&gt;'Tabulka PÚ'!C$3,"",MATCH(I63,'Tabulka PÚ'!$X$5:$X$104,0))</f>
        <v/>
      </c>
      <c r="L63" s="2" t="e">
        <f>INDEX('Tabulka PÚ'!$B$5:$X$104,$K63,N$9)</f>
        <v>#VALUE!</v>
      </c>
    </row>
    <row r="64" spans="1:12" ht="20.100000000000001" customHeight="1">
      <c r="A64" s="43" t="str">
        <f>IF(K64="","",INDEX('Tabulka PÚ'!$B$5:$AK$104,$K64,N$3))</f>
        <v/>
      </c>
      <c r="B64" s="29" t="str">
        <f>IF(A64="","",INDEX('Tabulka PÚ'!$B$5:$AK$104,$K64,N$4))</f>
        <v/>
      </c>
      <c r="C64" s="29" t="str">
        <f>IF(A64="","",INDEX('Tabulka PÚ'!$B$5:$AK$104,$K64,N$5))</f>
        <v/>
      </c>
      <c r="D64" s="49" t="str">
        <f>IF(A64="","",IF(F64="NP","NP",INDEX('Tabulka PÚ'!$B$5:$AK$104,$K64,N$6)))</f>
        <v/>
      </c>
      <c r="E64" s="49" t="str">
        <f>IF(A64="","",IF(F64="NP","NP",INDEX('Tabulka PÚ'!$B$5:$AK$104,$K64,N$7)))</f>
        <v/>
      </c>
      <c r="F64" s="30" t="str">
        <f>IF(A64="","",INDEX('Tabulka PÚ'!$B$5:$AK$104,$K64,N$8))</f>
        <v/>
      </c>
      <c r="G64" s="43" t="str">
        <f t="shared" si="1"/>
        <v/>
      </c>
      <c r="I64" s="2">
        <v>62</v>
      </c>
      <c r="J64" s="2">
        <v>0</v>
      </c>
      <c r="K64" s="2" t="str">
        <f>IF(I64&gt;'Tabulka PÚ'!C$3,"",MATCH(I64,'Tabulka PÚ'!$X$5:$X$104,0))</f>
        <v/>
      </c>
      <c r="L64" s="2" t="e">
        <f>INDEX('Tabulka PÚ'!$B$5:$X$104,$K64,N$9)</f>
        <v>#VALUE!</v>
      </c>
    </row>
    <row r="65" spans="1:12" ht="20.100000000000001" customHeight="1">
      <c r="A65" s="43" t="str">
        <f>IF(K65="","",INDEX('Tabulka PÚ'!$B$5:$AK$104,$K65,N$3))</f>
        <v/>
      </c>
      <c r="B65" s="29" t="str">
        <f>IF(A65="","",INDEX('Tabulka PÚ'!$B$5:$AK$104,$K65,N$4))</f>
        <v/>
      </c>
      <c r="C65" s="29" t="str">
        <f>IF(A65="","",INDEX('Tabulka PÚ'!$B$5:$AK$104,$K65,N$5))</f>
        <v/>
      </c>
      <c r="D65" s="49" t="str">
        <f>IF(A65="","",IF(F65="NP","NP",INDEX('Tabulka PÚ'!$B$5:$AK$104,$K65,N$6)))</f>
        <v/>
      </c>
      <c r="E65" s="49" t="str">
        <f>IF(A65="","",IF(F65="NP","NP",INDEX('Tabulka PÚ'!$B$5:$AK$104,$K65,N$7)))</f>
        <v/>
      </c>
      <c r="F65" s="30" t="str">
        <f>IF(A65="","",INDEX('Tabulka PÚ'!$B$5:$AK$104,$K65,N$8))</f>
        <v/>
      </c>
      <c r="G65" s="43" t="str">
        <f t="shared" si="1"/>
        <v/>
      </c>
      <c r="I65" s="2">
        <v>63</v>
      </c>
      <c r="J65" s="2">
        <v>0</v>
      </c>
      <c r="K65" s="2" t="str">
        <f>IF(I65&gt;'Tabulka PÚ'!C$3,"",MATCH(I65,'Tabulka PÚ'!$X$5:$X$104,0))</f>
        <v/>
      </c>
      <c r="L65" s="2" t="e">
        <f>INDEX('Tabulka PÚ'!$B$5:$X$104,$K65,N$9)</f>
        <v>#VALUE!</v>
      </c>
    </row>
    <row r="66" spans="1:12" ht="20.100000000000001" customHeight="1">
      <c r="A66" s="43" t="str">
        <f>IF(K66="","",INDEX('Tabulka PÚ'!$B$5:$AK$104,$K66,N$3))</f>
        <v/>
      </c>
      <c r="B66" s="29" t="str">
        <f>IF(A66="","",INDEX('Tabulka PÚ'!$B$5:$AK$104,$K66,N$4))</f>
        <v/>
      </c>
      <c r="C66" s="29" t="str">
        <f>IF(A66="","",INDEX('Tabulka PÚ'!$B$5:$AK$104,$K66,N$5))</f>
        <v/>
      </c>
      <c r="D66" s="49" t="str">
        <f>IF(A66="","",IF(F66="NP","NP",INDEX('Tabulka PÚ'!$B$5:$AK$104,$K66,N$6)))</f>
        <v/>
      </c>
      <c r="E66" s="49" t="str">
        <f>IF(A66="","",IF(F66="NP","NP",INDEX('Tabulka PÚ'!$B$5:$AK$104,$K66,N$7)))</f>
        <v/>
      </c>
      <c r="F66" s="30" t="str">
        <f>IF(A66="","",INDEX('Tabulka PÚ'!$B$5:$AK$104,$K66,N$8))</f>
        <v/>
      </c>
      <c r="G66" s="43" t="str">
        <f t="shared" si="1"/>
        <v/>
      </c>
      <c r="I66" s="2">
        <v>64</v>
      </c>
      <c r="J66" s="2">
        <v>0</v>
      </c>
      <c r="K66" s="2" t="str">
        <f>IF(I66&gt;'Tabulka PÚ'!C$3,"",MATCH(I66,'Tabulka PÚ'!$X$5:$X$104,0))</f>
        <v/>
      </c>
      <c r="L66" s="2" t="e">
        <f>INDEX('Tabulka PÚ'!$B$5:$X$104,$K66,N$9)</f>
        <v>#VALUE!</v>
      </c>
    </row>
    <row r="67" spans="1:12" ht="20.100000000000001" customHeight="1">
      <c r="A67" s="43" t="str">
        <f>IF(K67="","",INDEX('Tabulka PÚ'!$B$5:$AK$104,$K67,N$3))</f>
        <v/>
      </c>
      <c r="B67" s="29" t="str">
        <f>IF(A67="","",INDEX('Tabulka PÚ'!$B$5:$AK$104,$K67,N$4))</f>
        <v/>
      </c>
      <c r="C67" s="29" t="str">
        <f>IF(A67="","",INDEX('Tabulka PÚ'!$B$5:$AK$104,$K67,N$5))</f>
        <v/>
      </c>
      <c r="D67" s="49" t="str">
        <f>IF(A67="","",IF(F67="NP","NP",INDEX('Tabulka PÚ'!$B$5:$AK$104,$K67,N$6)))</f>
        <v/>
      </c>
      <c r="E67" s="49" t="str">
        <f>IF(A67="","",IF(F67="NP","NP",INDEX('Tabulka PÚ'!$B$5:$AK$104,$K67,N$7)))</f>
        <v/>
      </c>
      <c r="F67" s="30" t="str">
        <f>IF(A67="","",INDEX('Tabulka PÚ'!$B$5:$AK$104,$K67,N$8))</f>
        <v/>
      </c>
      <c r="G67" s="43" t="str">
        <f t="shared" si="1"/>
        <v/>
      </c>
      <c r="I67" s="2">
        <v>65</v>
      </c>
      <c r="J67" s="2">
        <v>0</v>
      </c>
      <c r="K67" s="2" t="str">
        <f>IF(I67&gt;'Tabulka PÚ'!C$3,"",MATCH(I67,'Tabulka PÚ'!$X$5:$X$104,0))</f>
        <v/>
      </c>
      <c r="L67" s="2" t="e">
        <f>INDEX('Tabulka PÚ'!$B$5:$X$104,$K67,N$9)</f>
        <v>#VALUE!</v>
      </c>
    </row>
    <row r="68" spans="1:12" ht="20.100000000000001" customHeight="1">
      <c r="A68" s="43" t="str">
        <f>IF(K68="","",INDEX('Tabulka PÚ'!$B$5:$AK$104,$K68,N$3))</f>
        <v/>
      </c>
      <c r="B68" s="29" t="str">
        <f>IF(A68="","",INDEX('Tabulka PÚ'!$B$5:$AK$104,$K68,N$4))</f>
        <v/>
      </c>
      <c r="C68" s="29" t="str">
        <f>IF(A68="","",INDEX('Tabulka PÚ'!$B$5:$AK$104,$K68,N$5))</f>
        <v/>
      </c>
      <c r="D68" s="49" t="str">
        <f>IF(A68="","",IF(F68="NP","NP",INDEX('Tabulka PÚ'!$B$5:$AK$104,$K68,N$6)))</f>
        <v/>
      </c>
      <c r="E68" s="49" t="str">
        <f>IF(A68="","",IF(F68="NP","NP",INDEX('Tabulka PÚ'!$B$5:$AK$104,$K68,N$7)))</f>
        <v/>
      </c>
      <c r="F68" s="30" t="str">
        <f>IF(A68="","",INDEX('Tabulka PÚ'!$B$5:$AK$104,$K68,N$8))</f>
        <v/>
      </c>
      <c r="G68" s="43" t="str">
        <f t="shared" ref="G68:G102" si="2">IF(A68="","",IF(F68="DNS","",IF(F68="NP","0",VLOOKUP(A68,I:J,2,1))))</f>
        <v/>
      </c>
      <c r="I68" s="2">
        <v>66</v>
      </c>
      <c r="J68" s="2">
        <v>0</v>
      </c>
      <c r="K68" s="2" t="str">
        <f>IF(I68&gt;'Tabulka PÚ'!C$3,"",MATCH(I68,'Tabulka PÚ'!$X$5:$X$104,0))</f>
        <v/>
      </c>
      <c r="L68" s="2" t="e">
        <f>INDEX('Tabulka PÚ'!$B$5:$X$104,$K68,N$9)</f>
        <v>#VALUE!</v>
      </c>
    </row>
    <row r="69" spans="1:12" ht="20.100000000000001" customHeight="1">
      <c r="A69" s="43" t="str">
        <f>IF(K69="","",INDEX('Tabulka PÚ'!$B$5:$AK$104,$K69,N$3))</f>
        <v/>
      </c>
      <c r="B69" s="29" t="str">
        <f>IF(A69="","",INDEX('Tabulka PÚ'!$B$5:$AK$104,$K69,N$4))</f>
        <v/>
      </c>
      <c r="C69" s="29" t="str">
        <f>IF(A69="","",INDEX('Tabulka PÚ'!$B$5:$AK$104,$K69,N$5))</f>
        <v/>
      </c>
      <c r="D69" s="49" t="str">
        <f>IF(A69="","",IF(F69="NP","NP",INDEX('Tabulka PÚ'!$B$5:$AK$104,$K69,N$6)))</f>
        <v/>
      </c>
      <c r="E69" s="49" t="str">
        <f>IF(A69="","",IF(F69="NP","NP",INDEX('Tabulka PÚ'!$B$5:$AK$104,$K69,N$7)))</f>
        <v/>
      </c>
      <c r="F69" s="30" t="str">
        <f>IF(A69="","",INDEX('Tabulka PÚ'!$B$5:$AK$104,$K69,N$8))</f>
        <v/>
      </c>
      <c r="G69" s="43" t="str">
        <f t="shared" si="2"/>
        <v/>
      </c>
      <c r="I69" s="2">
        <v>67</v>
      </c>
      <c r="J69" s="2">
        <v>0</v>
      </c>
      <c r="K69" s="2" t="str">
        <f>IF(I69&gt;'Tabulka PÚ'!C$3,"",MATCH(I69,'Tabulka PÚ'!$X$5:$X$104,0))</f>
        <v/>
      </c>
      <c r="L69" s="2" t="e">
        <f>INDEX('Tabulka PÚ'!$B$5:$X$104,$K69,N$9)</f>
        <v>#VALUE!</v>
      </c>
    </row>
    <row r="70" spans="1:12" ht="20.100000000000001" customHeight="1">
      <c r="A70" s="43" t="str">
        <f>IF(K70="","",INDEX('Tabulka PÚ'!$B$5:$AK$104,$K70,N$3))</f>
        <v/>
      </c>
      <c r="B70" s="29" t="str">
        <f>IF(A70="","",INDEX('Tabulka PÚ'!$B$5:$AK$104,$K70,N$4))</f>
        <v/>
      </c>
      <c r="C70" s="29" t="str">
        <f>IF(A70="","",INDEX('Tabulka PÚ'!$B$5:$AK$104,$K70,N$5))</f>
        <v/>
      </c>
      <c r="D70" s="49" t="str">
        <f>IF(A70="","",IF(F70="NP","NP",INDEX('Tabulka PÚ'!$B$5:$AK$104,$K70,N$6)))</f>
        <v/>
      </c>
      <c r="E70" s="49" t="str">
        <f>IF(A70="","",IF(F70="NP","NP",INDEX('Tabulka PÚ'!$B$5:$AK$104,$K70,N$7)))</f>
        <v/>
      </c>
      <c r="F70" s="30" t="str">
        <f>IF(A70="","",INDEX('Tabulka PÚ'!$B$5:$AK$104,$K70,N$8))</f>
        <v/>
      </c>
      <c r="G70" s="43" t="str">
        <f t="shared" si="2"/>
        <v/>
      </c>
      <c r="I70" s="2">
        <v>68</v>
      </c>
      <c r="J70" s="2">
        <v>0</v>
      </c>
      <c r="K70" s="2" t="str">
        <f>IF(I70&gt;'Tabulka PÚ'!C$3,"",MATCH(I70,'Tabulka PÚ'!$X$5:$X$104,0))</f>
        <v/>
      </c>
      <c r="L70" s="2" t="e">
        <f>INDEX('Tabulka PÚ'!$B$5:$X$104,$K70,N$9)</f>
        <v>#VALUE!</v>
      </c>
    </row>
    <row r="71" spans="1:12" ht="20.100000000000001" customHeight="1">
      <c r="A71" s="43" t="str">
        <f>IF(K71="","",INDEX('Tabulka PÚ'!$B$5:$AK$104,$K71,N$3))</f>
        <v/>
      </c>
      <c r="B71" s="29" t="str">
        <f>IF(A71="","",INDEX('Tabulka PÚ'!$B$5:$AK$104,$K71,N$4))</f>
        <v/>
      </c>
      <c r="C71" s="29" t="str">
        <f>IF(A71="","",INDEX('Tabulka PÚ'!$B$5:$AK$104,$K71,N$5))</f>
        <v/>
      </c>
      <c r="D71" s="49" t="str">
        <f>IF(A71="","",IF(F71="NP","NP",INDEX('Tabulka PÚ'!$B$5:$AK$104,$K71,N$6)))</f>
        <v/>
      </c>
      <c r="E71" s="49" t="str">
        <f>IF(A71="","",IF(F71="NP","NP",INDEX('Tabulka PÚ'!$B$5:$AK$104,$K71,N$7)))</f>
        <v/>
      </c>
      <c r="F71" s="30" t="str">
        <f>IF(A71="","",INDEX('Tabulka PÚ'!$B$5:$AK$104,$K71,N$8))</f>
        <v/>
      </c>
      <c r="G71" s="43" t="str">
        <f t="shared" si="2"/>
        <v/>
      </c>
      <c r="I71" s="2">
        <v>69</v>
      </c>
      <c r="J71" s="2">
        <v>0</v>
      </c>
      <c r="K71" s="2" t="str">
        <f>IF(I71&gt;'Tabulka PÚ'!C$3,"",MATCH(I71,'Tabulka PÚ'!$X$5:$X$104,0))</f>
        <v/>
      </c>
      <c r="L71" s="2" t="e">
        <f>INDEX('Tabulka PÚ'!$B$5:$X$104,$K71,N$9)</f>
        <v>#VALUE!</v>
      </c>
    </row>
    <row r="72" spans="1:12" ht="20.100000000000001" customHeight="1">
      <c r="A72" s="43" t="str">
        <f>IF(K72="","",INDEX('Tabulka PÚ'!$B$5:$AK$104,$K72,N$3))</f>
        <v/>
      </c>
      <c r="B72" s="29" t="str">
        <f>IF(A72="","",INDEX('Tabulka PÚ'!$B$5:$AK$104,$K72,N$4))</f>
        <v/>
      </c>
      <c r="C72" s="29" t="str">
        <f>IF(A72="","",INDEX('Tabulka PÚ'!$B$5:$AK$104,$K72,N$5))</f>
        <v/>
      </c>
      <c r="D72" s="49" t="str">
        <f>IF(A72="","",IF(F72="NP","NP",INDEX('Tabulka PÚ'!$B$5:$AK$104,$K72,N$6)))</f>
        <v/>
      </c>
      <c r="E72" s="49" t="str">
        <f>IF(A72="","",IF(F72="NP","NP",INDEX('Tabulka PÚ'!$B$5:$AK$104,$K72,N$7)))</f>
        <v/>
      </c>
      <c r="F72" s="30" t="str">
        <f>IF(A72="","",INDEX('Tabulka PÚ'!$B$5:$AK$104,$K72,N$8))</f>
        <v/>
      </c>
      <c r="G72" s="43" t="str">
        <f t="shared" si="2"/>
        <v/>
      </c>
      <c r="I72" s="2">
        <v>70</v>
      </c>
      <c r="J72" s="2">
        <v>0</v>
      </c>
      <c r="K72" s="2" t="str">
        <f>IF(I72&gt;'Tabulka PÚ'!C$3,"",MATCH(I72,'Tabulka PÚ'!$X$5:$X$104,0))</f>
        <v/>
      </c>
      <c r="L72" s="2" t="e">
        <f>INDEX('Tabulka PÚ'!$B$5:$X$104,$K72,N$9)</f>
        <v>#VALUE!</v>
      </c>
    </row>
    <row r="73" spans="1:12" ht="20.100000000000001" customHeight="1">
      <c r="A73" s="43" t="str">
        <f>IF(K73="","",INDEX('Tabulka PÚ'!$B$5:$AK$104,$K73,N$3))</f>
        <v/>
      </c>
      <c r="B73" s="29" t="str">
        <f>IF(A73="","",INDEX('Tabulka PÚ'!$B$5:$AK$104,$K73,N$4))</f>
        <v/>
      </c>
      <c r="C73" s="29" t="str">
        <f>IF(A73="","",INDEX('Tabulka PÚ'!$B$5:$AK$104,$K73,N$5))</f>
        <v/>
      </c>
      <c r="D73" s="49" t="str">
        <f>IF(A73="","",IF(F73="NP","NP",INDEX('Tabulka PÚ'!$B$5:$AK$104,$K73,N$6)))</f>
        <v/>
      </c>
      <c r="E73" s="49" t="str">
        <f>IF(A73="","",IF(F73="NP","NP",INDEX('Tabulka PÚ'!$B$5:$AK$104,$K73,N$7)))</f>
        <v/>
      </c>
      <c r="F73" s="30" t="str">
        <f>IF(A73="","",INDEX('Tabulka PÚ'!$B$5:$AK$104,$K73,N$8))</f>
        <v/>
      </c>
      <c r="G73" s="43" t="str">
        <f t="shared" si="2"/>
        <v/>
      </c>
      <c r="I73" s="2">
        <v>71</v>
      </c>
      <c r="J73" s="2">
        <v>0</v>
      </c>
      <c r="K73" s="2" t="str">
        <f>IF(I73&gt;'Tabulka PÚ'!C$3,"",MATCH(I73,'Tabulka PÚ'!$X$5:$X$104,0))</f>
        <v/>
      </c>
      <c r="L73" s="2" t="e">
        <f>INDEX('Tabulka PÚ'!$B$5:$X$104,$K73,N$9)</f>
        <v>#VALUE!</v>
      </c>
    </row>
    <row r="74" spans="1:12" ht="20.100000000000001" customHeight="1">
      <c r="A74" s="43" t="str">
        <f>IF(K74="","",INDEX('Tabulka PÚ'!$B$5:$AK$104,$K74,N$3))</f>
        <v/>
      </c>
      <c r="B74" s="29" t="str">
        <f>IF(A74="","",INDEX('Tabulka PÚ'!$B$5:$AK$104,$K74,N$4))</f>
        <v/>
      </c>
      <c r="C74" s="29" t="str">
        <f>IF(A74="","",INDEX('Tabulka PÚ'!$B$5:$AK$104,$K74,N$5))</f>
        <v/>
      </c>
      <c r="D74" s="49" t="str">
        <f>IF(A74="","",IF(F74="NP","NP",INDEX('Tabulka PÚ'!$B$5:$AK$104,$K74,N$6)))</f>
        <v/>
      </c>
      <c r="E74" s="49" t="str">
        <f>IF(A74="","",IF(F74="NP","NP",INDEX('Tabulka PÚ'!$B$5:$AK$104,$K74,N$7)))</f>
        <v/>
      </c>
      <c r="F74" s="30" t="str">
        <f>IF(A74="","",INDEX('Tabulka PÚ'!$B$5:$AK$104,$K74,N$8))</f>
        <v/>
      </c>
      <c r="G74" s="43" t="str">
        <f t="shared" si="2"/>
        <v/>
      </c>
      <c r="I74" s="2">
        <v>72</v>
      </c>
      <c r="J74" s="2">
        <v>0</v>
      </c>
      <c r="K74" s="2" t="str">
        <f>IF(I74&gt;'Tabulka PÚ'!C$3,"",MATCH(I74,'Tabulka PÚ'!$X$5:$X$104,0))</f>
        <v/>
      </c>
      <c r="L74" s="2" t="e">
        <f>INDEX('Tabulka PÚ'!$B$5:$X$104,$K74,N$9)</f>
        <v>#VALUE!</v>
      </c>
    </row>
    <row r="75" spans="1:12" ht="20.100000000000001" customHeight="1">
      <c r="A75" s="43" t="str">
        <f>IF(K75="","",INDEX('Tabulka PÚ'!$B$5:$AK$104,$K75,N$3))</f>
        <v/>
      </c>
      <c r="B75" s="29" t="str">
        <f>IF(A75="","",INDEX('Tabulka PÚ'!$B$5:$AK$104,$K75,N$4))</f>
        <v/>
      </c>
      <c r="C75" s="29" t="str">
        <f>IF(A75="","",INDEX('Tabulka PÚ'!$B$5:$AK$104,$K75,N$5))</f>
        <v/>
      </c>
      <c r="D75" s="49" t="str">
        <f>IF(A75="","",IF(F75="NP","NP",INDEX('Tabulka PÚ'!$B$5:$AK$104,$K75,N$6)))</f>
        <v/>
      </c>
      <c r="E75" s="49" t="str">
        <f>IF(A75="","",IF(F75="NP","NP",INDEX('Tabulka PÚ'!$B$5:$AK$104,$K75,N$7)))</f>
        <v/>
      </c>
      <c r="F75" s="30" t="str">
        <f>IF(A75="","",INDEX('Tabulka PÚ'!$B$5:$AK$104,$K75,N$8))</f>
        <v/>
      </c>
      <c r="G75" s="43" t="str">
        <f t="shared" si="2"/>
        <v/>
      </c>
      <c r="I75" s="2">
        <v>73</v>
      </c>
      <c r="J75" s="2">
        <v>0</v>
      </c>
      <c r="K75" s="2" t="str">
        <f>IF(I75&gt;'Tabulka PÚ'!C$3,"",MATCH(I75,'Tabulka PÚ'!$X$5:$X$104,0))</f>
        <v/>
      </c>
      <c r="L75" s="2" t="e">
        <f>INDEX('Tabulka PÚ'!$B$5:$X$104,$K75,N$9)</f>
        <v>#VALUE!</v>
      </c>
    </row>
    <row r="76" spans="1:12" ht="20.100000000000001" customHeight="1">
      <c r="A76" s="43" t="str">
        <f>IF(K76="","",INDEX('Tabulka PÚ'!$B$5:$AK$104,$K76,N$3))</f>
        <v/>
      </c>
      <c r="B76" s="29" t="str">
        <f>IF(A76="","",INDEX('Tabulka PÚ'!$B$5:$AK$104,$K76,N$4))</f>
        <v/>
      </c>
      <c r="C76" s="29" t="str">
        <f>IF(A76="","",INDEX('Tabulka PÚ'!$B$5:$AK$104,$K76,N$5))</f>
        <v/>
      </c>
      <c r="D76" s="49" t="str">
        <f>IF(A76="","",IF(F76="NP","NP",INDEX('Tabulka PÚ'!$B$5:$AK$104,$K76,N$6)))</f>
        <v/>
      </c>
      <c r="E76" s="49" t="str">
        <f>IF(A76="","",IF(F76="NP","NP",INDEX('Tabulka PÚ'!$B$5:$AK$104,$K76,N$7)))</f>
        <v/>
      </c>
      <c r="F76" s="30" t="str">
        <f>IF(A76="","",INDEX('Tabulka PÚ'!$B$5:$AK$104,$K76,N$8))</f>
        <v/>
      </c>
      <c r="G76" s="43" t="str">
        <f t="shared" si="2"/>
        <v/>
      </c>
      <c r="I76" s="2">
        <v>74</v>
      </c>
      <c r="J76" s="2">
        <v>0</v>
      </c>
      <c r="K76" s="2" t="str">
        <f>IF(I76&gt;'Tabulka PÚ'!C$3,"",MATCH(I76,'Tabulka PÚ'!$X$5:$X$104,0))</f>
        <v/>
      </c>
      <c r="L76" s="2" t="e">
        <f>INDEX('Tabulka PÚ'!$B$5:$X$104,$K76,N$9)</f>
        <v>#VALUE!</v>
      </c>
    </row>
    <row r="77" spans="1:12" ht="20.100000000000001" customHeight="1">
      <c r="A77" s="43" t="str">
        <f>IF(K77="","",INDEX('Tabulka PÚ'!$B$5:$AK$104,$K77,N$3))</f>
        <v/>
      </c>
      <c r="B77" s="29" t="str">
        <f>IF(A77="","",INDEX('Tabulka PÚ'!$B$5:$AK$104,$K77,N$4))</f>
        <v/>
      </c>
      <c r="C77" s="29" t="str">
        <f>IF(A77="","",INDEX('Tabulka PÚ'!$B$5:$AK$104,$K77,N$5))</f>
        <v/>
      </c>
      <c r="D77" s="49" t="str">
        <f>IF(A77="","",IF(F77="NP","NP",INDEX('Tabulka PÚ'!$B$5:$AK$104,$K77,N$6)))</f>
        <v/>
      </c>
      <c r="E77" s="49" t="str">
        <f>IF(A77="","",IF(F77="NP","NP",INDEX('Tabulka PÚ'!$B$5:$AK$104,$K77,N$7)))</f>
        <v/>
      </c>
      <c r="F77" s="30" t="str">
        <f>IF(A77="","",INDEX('Tabulka PÚ'!$B$5:$AK$104,$K77,N$8))</f>
        <v/>
      </c>
      <c r="G77" s="43" t="str">
        <f t="shared" si="2"/>
        <v/>
      </c>
      <c r="I77" s="2">
        <v>75</v>
      </c>
      <c r="J77" s="2">
        <v>0</v>
      </c>
      <c r="K77" s="2" t="str">
        <f>IF(I77&gt;'Tabulka PÚ'!C$3,"",MATCH(I77,'Tabulka PÚ'!$X$5:$X$104,0))</f>
        <v/>
      </c>
      <c r="L77" s="2" t="e">
        <f>INDEX('Tabulka PÚ'!$B$5:$X$104,$K77,N$9)</f>
        <v>#VALUE!</v>
      </c>
    </row>
    <row r="78" spans="1:12" ht="20.100000000000001" customHeight="1">
      <c r="A78" s="43" t="str">
        <f>IF(K78="","",INDEX('Tabulka PÚ'!$B$5:$AK$104,$K78,N$3))</f>
        <v/>
      </c>
      <c r="B78" s="29" t="str">
        <f>IF(A78="","",INDEX('Tabulka PÚ'!$B$5:$AK$104,$K78,N$4))</f>
        <v/>
      </c>
      <c r="C78" s="29" t="str">
        <f>IF(A78="","",INDEX('Tabulka PÚ'!$B$5:$AK$104,$K78,N$5))</f>
        <v/>
      </c>
      <c r="D78" s="49" t="str">
        <f>IF(A78="","",IF(F78="NP","NP",INDEX('Tabulka PÚ'!$B$5:$AK$104,$K78,N$6)))</f>
        <v/>
      </c>
      <c r="E78" s="49" t="str">
        <f>IF(A78="","",IF(F78="NP","NP",INDEX('Tabulka PÚ'!$B$5:$AK$104,$K78,N$7)))</f>
        <v/>
      </c>
      <c r="F78" s="30" t="str">
        <f>IF(A78="","",INDEX('Tabulka PÚ'!$B$5:$AK$104,$K78,N$8))</f>
        <v/>
      </c>
      <c r="G78" s="43" t="str">
        <f t="shared" si="2"/>
        <v/>
      </c>
      <c r="I78" s="2">
        <v>76</v>
      </c>
      <c r="J78" s="2">
        <v>0</v>
      </c>
      <c r="K78" s="2" t="str">
        <f>IF(I78&gt;'Tabulka PÚ'!C$3,"",MATCH(I78,'Tabulka PÚ'!$X$5:$X$104,0))</f>
        <v/>
      </c>
      <c r="L78" s="2" t="e">
        <f>INDEX('Tabulka PÚ'!$B$5:$X$104,$K78,N$9)</f>
        <v>#VALUE!</v>
      </c>
    </row>
    <row r="79" spans="1:12" ht="20.100000000000001" customHeight="1">
      <c r="A79" s="43" t="str">
        <f>IF(K79="","",INDEX('Tabulka PÚ'!$B$5:$AK$104,$K79,N$3))</f>
        <v/>
      </c>
      <c r="B79" s="29" t="str">
        <f>IF(A79="","",INDEX('Tabulka PÚ'!$B$5:$AK$104,$K79,N$4))</f>
        <v/>
      </c>
      <c r="C79" s="29" t="str">
        <f>IF(A79="","",INDEX('Tabulka PÚ'!$B$5:$AK$104,$K79,N$5))</f>
        <v/>
      </c>
      <c r="D79" s="49" t="str">
        <f>IF(A79="","",IF(F79="NP","NP",INDEX('Tabulka PÚ'!$B$5:$AK$104,$K79,N$6)))</f>
        <v/>
      </c>
      <c r="E79" s="49" t="str">
        <f>IF(A79="","",IF(F79="NP","NP",INDEX('Tabulka PÚ'!$B$5:$AK$104,$K79,N$7)))</f>
        <v/>
      </c>
      <c r="F79" s="30" t="str">
        <f>IF(A79="","",INDEX('Tabulka PÚ'!$B$5:$AK$104,$K79,N$8))</f>
        <v/>
      </c>
      <c r="G79" s="43" t="str">
        <f t="shared" si="2"/>
        <v/>
      </c>
      <c r="I79" s="2">
        <v>77</v>
      </c>
      <c r="J79" s="2">
        <v>0</v>
      </c>
      <c r="K79" s="2" t="str">
        <f>IF(I79&gt;'Tabulka PÚ'!C$3,"",MATCH(I79,'Tabulka PÚ'!$X$5:$X$104,0))</f>
        <v/>
      </c>
      <c r="L79" s="2" t="e">
        <f>INDEX('Tabulka PÚ'!$B$5:$X$104,$K79,N$9)</f>
        <v>#VALUE!</v>
      </c>
    </row>
    <row r="80" spans="1:12" ht="20.100000000000001" customHeight="1">
      <c r="A80" s="43" t="str">
        <f>IF(K80="","",INDEX('Tabulka PÚ'!$B$5:$AK$104,$K80,N$3))</f>
        <v/>
      </c>
      <c r="B80" s="29" t="str">
        <f>IF(A80="","",INDEX('Tabulka PÚ'!$B$5:$AK$104,$K80,N$4))</f>
        <v/>
      </c>
      <c r="C80" s="29" t="str">
        <f>IF(A80="","",INDEX('Tabulka PÚ'!$B$5:$AK$104,$K80,N$5))</f>
        <v/>
      </c>
      <c r="D80" s="49" t="str">
        <f>IF(A80="","",IF(F80="NP","NP",INDEX('Tabulka PÚ'!$B$5:$AK$104,$K80,N$6)))</f>
        <v/>
      </c>
      <c r="E80" s="49" t="str">
        <f>IF(A80="","",IF(F80="NP","NP",INDEX('Tabulka PÚ'!$B$5:$AK$104,$K80,N$7)))</f>
        <v/>
      </c>
      <c r="F80" s="30" t="str">
        <f>IF(A80="","",INDEX('Tabulka PÚ'!$B$5:$AK$104,$K80,N$8))</f>
        <v/>
      </c>
      <c r="G80" s="43" t="str">
        <f t="shared" si="2"/>
        <v/>
      </c>
      <c r="I80" s="2">
        <v>78</v>
      </c>
      <c r="J80" s="2">
        <v>0</v>
      </c>
      <c r="K80" s="2" t="str">
        <f>IF(I80&gt;'Tabulka PÚ'!C$3,"",MATCH(I80,'Tabulka PÚ'!$X$5:$X$104,0))</f>
        <v/>
      </c>
      <c r="L80" s="2" t="e">
        <f>INDEX('Tabulka PÚ'!$B$5:$X$104,$K80,N$9)</f>
        <v>#VALUE!</v>
      </c>
    </row>
    <row r="81" spans="1:12" ht="20.100000000000001" customHeight="1">
      <c r="A81" s="43" t="str">
        <f>IF(K81="","",INDEX('Tabulka PÚ'!$B$5:$AK$104,$K81,N$3))</f>
        <v/>
      </c>
      <c r="B81" s="29" t="str">
        <f>IF(A81="","",INDEX('Tabulka PÚ'!$B$5:$AK$104,$K81,N$4))</f>
        <v/>
      </c>
      <c r="C81" s="29" t="str">
        <f>IF(A81="","",INDEX('Tabulka PÚ'!$B$5:$AK$104,$K81,N$5))</f>
        <v/>
      </c>
      <c r="D81" s="49" t="str">
        <f>IF(A81="","",IF(F81="NP","NP",INDEX('Tabulka PÚ'!$B$5:$AK$104,$K81,N$6)))</f>
        <v/>
      </c>
      <c r="E81" s="49" t="str">
        <f>IF(A81="","",IF(F81="NP","NP",INDEX('Tabulka PÚ'!$B$5:$AK$104,$K81,N$7)))</f>
        <v/>
      </c>
      <c r="F81" s="30" t="str">
        <f>IF(A81="","",INDEX('Tabulka PÚ'!$B$5:$AK$104,$K81,N$8))</f>
        <v/>
      </c>
      <c r="G81" s="43" t="str">
        <f t="shared" si="2"/>
        <v/>
      </c>
      <c r="I81" s="2">
        <v>79</v>
      </c>
      <c r="J81" s="2">
        <v>0</v>
      </c>
      <c r="K81" s="2" t="str">
        <f>IF(I81&gt;'Tabulka PÚ'!C$3,"",MATCH(I81,'Tabulka PÚ'!$X$5:$X$104,0))</f>
        <v/>
      </c>
      <c r="L81" s="2" t="e">
        <f>INDEX('Tabulka PÚ'!$B$5:$X$104,$K81,N$9)</f>
        <v>#VALUE!</v>
      </c>
    </row>
    <row r="82" spans="1:12" ht="20.100000000000001" customHeight="1">
      <c r="A82" s="43" t="str">
        <f>IF(K82="","",INDEX('Tabulka PÚ'!$B$5:$AK$104,$K82,N$3))</f>
        <v/>
      </c>
      <c r="B82" s="29" t="str">
        <f>IF(A82="","",INDEX('Tabulka PÚ'!$B$5:$AK$104,$K82,N$4))</f>
        <v/>
      </c>
      <c r="C82" s="29" t="str">
        <f>IF(A82="","",INDEX('Tabulka PÚ'!$B$5:$AK$104,$K82,N$5))</f>
        <v/>
      </c>
      <c r="D82" s="49" t="str">
        <f>IF(A82="","",IF(F82="NP","NP",INDEX('Tabulka PÚ'!$B$5:$AK$104,$K82,N$6)))</f>
        <v/>
      </c>
      <c r="E82" s="49" t="str">
        <f>IF(A82="","",IF(F82="NP","NP",INDEX('Tabulka PÚ'!$B$5:$AK$104,$K82,N$7)))</f>
        <v/>
      </c>
      <c r="F82" s="30" t="str">
        <f>IF(A82="","",INDEX('Tabulka PÚ'!$B$5:$AK$104,$K82,N$8))</f>
        <v/>
      </c>
      <c r="G82" s="43" t="str">
        <f t="shared" si="2"/>
        <v/>
      </c>
      <c r="I82" s="2">
        <v>80</v>
      </c>
      <c r="J82" s="2">
        <v>0</v>
      </c>
      <c r="K82" s="2" t="str">
        <f>IF(I82&gt;'Tabulka PÚ'!C$3,"",MATCH(I82,'Tabulka PÚ'!$X$5:$X$104,0))</f>
        <v/>
      </c>
      <c r="L82" s="2" t="e">
        <f>INDEX('Tabulka PÚ'!$B$5:$X$104,$K82,N$9)</f>
        <v>#VALUE!</v>
      </c>
    </row>
    <row r="83" spans="1:12" ht="20.100000000000001" customHeight="1">
      <c r="A83" s="43" t="str">
        <f>IF(K83="","",INDEX('Tabulka PÚ'!$B$5:$AK$104,$K83,N$3))</f>
        <v/>
      </c>
      <c r="B83" s="29" t="str">
        <f>IF(A83="","",INDEX('Tabulka PÚ'!$B$5:$AK$104,$K83,N$4))</f>
        <v/>
      </c>
      <c r="C83" s="29" t="str">
        <f>IF(A83="","",INDEX('Tabulka PÚ'!$B$5:$AK$104,$K83,N$5))</f>
        <v/>
      </c>
      <c r="D83" s="49" t="str">
        <f>IF(A83="","",IF(F83="NP","NP",INDEX('Tabulka PÚ'!$B$5:$AK$104,$K83,N$6)))</f>
        <v/>
      </c>
      <c r="E83" s="49" t="str">
        <f>IF(A83="","",IF(F83="NP","NP",INDEX('Tabulka PÚ'!$B$5:$AK$104,$K83,N$7)))</f>
        <v/>
      </c>
      <c r="F83" s="30" t="str">
        <f>IF(A83="","",INDEX('Tabulka PÚ'!$B$5:$AK$104,$K83,N$8))</f>
        <v/>
      </c>
      <c r="G83" s="43" t="str">
        <f t="shared" si="2"/>
        <v/>
      </c>
      <c r="I83" s="2">
        <v>81</v>
      </c>
      <c r="J83" s="2">
        <v>0</v>
      </c>
      <c r="K83" s="2" t="str">
        <f>IF(I83&gt;'Tabulka PÚ'!C$3,"",MATCH(I83,'Tabulka PÚ'!$X$5:$X$104,0))</f>
        <v/>
      </c>
      <c r="L83" s="2" t="e">
        <f>INDEX('Tabulka PÚ'!$B$5:$X$104,$K83,N$9)</f>
        <v>#VALUE!</v>
      </c>
    </row>
    <row r="84" spans="1:12" ht="20.100000000000001" customHeight="1">
      <c r="A84" s="43" t="str">
        <f>IF(K84="","",INDEX('Tabulka PÚ'!$B$5:$AK$104,$K84,N$3))</f>
        <v/>
      </c>
      <c r="B84" s="29" t="str">
        <f>IF(A84="","",INDEX('Tabulka PÚ'!$B$5:$AK$104,$K84,N$4))</f>
        <v/>
      </c>
      <c r="C84" s="29" t="str">
        <f>IF(A84="","",INDEX('Tabulka PÚ'!$B$5:$AK$104,$K84,N$5))</f>
        <v/>
      </c>
      <c r="D84" s="49" t="str">
        <f>IF(A84="","",IF(F84="NP","NP",INDEX('Tabulka PÚ'!$B$5:$AK$104,$K84,N$6)))</f>
        <v/>
      </c>
      <c r="E84" s="49" t="str">
        <f>IF(A84="","",IF(F84="NP","NP",INDEX('Tabulka PÚ'!$B$5:$AK$104,$K84,N$7)))</f>
        <v/>
      </c>
      <c r="F84" s="30" t="str">
        <f>IF(A84="","",INDEX('Tabulka PÚ'!$B$5:$AK$104,$K84,N$8))</f>
        <v/>
      </c>
      <c r="G84" s="43" t="str">
        <f t="shared" si="2"/>
        <v/>
      </c>
      <c r="I84" s="2">
        <v>82</v>
      </c>
      <c r="J84" s="2">
        <v>0</v>
      </c>
      <c r="K84" s="2" t="str">
        <f>IF(I84&gt;'Tabulka PÚ'!C$3,"",MATCH(I84,'Tabulka PÚ'!$X$5:$X$104,0))</f>
        <v/>
      </c>
      <c r="L84" s="2" t="e">
        <f>INDEX('Tabulka PÚ'!$B$5:$X$104,$K84,N$9)</f>
        <v>#VALUE!</v>
      </c>
    </row>
    <row r="85" spans="1:12" ht="20.100000000000001" customHeight="1">
      <c r="A85" s="43" t="str">
        <f>IF(K85="","",INDEX('Tabulka PÚ'!$B$5:$AK$104,$K85,N$3))</f>
        <v/>
      </c>
      <c r="B85" s="29" t="str">
        <f>IF(A85="","",INDEX('Tabulka PÚ'!$B$5:$AK$104,$K85,N$4))</f>
        <v/>
      </c>
      <c r="C85" s="29" t="str">
        <f>IF(A85="","",INDEX('Tabulka PÚ'!$B$5:$AK$104,$K85,N$5))</f>
        <v/>
      </c>
      <c r="D85" s="49" t="str">
        <f>IF(A85="","",IF(F85="NP","NP",INDEX('Tabulka PÚ'!$B$5:$AK$104,$K85,N$6)))</f>
        <v/>
      </c>
      <c r="E85" s="49" t="str">
        <f>IF(A85="","",IF(F85="NP","NP",INDEX('Tabulka PÚ'!$B$5:$AK$104,$K85,N$7)))</f>
        <v/>
      </c>
      <c r="F85" s="30" t="str">
        <f>IF(A85="","",INDEX('Tabulka PÚ'!$B$5:$AK$104,$K85,N$8))</f>
        <v/>
      </c>
      <c r="G85" s="43" t="str">
        <f t="shared" si="2"/>
        <v/>
      </c>
      <c r="I85" s="2">
        <v>83</v>
      </c>
      <c r="J85" s="2">
        <v>0</v>
      </c>
      <c r="K85" s="2" t="str">
        <f>IF(I85&gt;'Tabulka PÚ'!C$3,"",MATCH(I85,'Tabulka PÚ'!$X$5:$X$104,0))</f>
        <v/>
      </c>
      <c r="L85" s="2" t="e">
        <f>INDEX('Tabulka PÚ'!$B$5:$X$104,$K85,N$9)</f>
        <v>#VALUE!</v>
      </c>
    </row>
    <row r="86" spans="1:12" ht="20.100000000000001" customHeight="1">
      <c r="A86" s="43" t="str">
        <f>IF(K86="","",INDEX('Tabulka PÚ'!$B$5:$AK$104,$K86,N$3))</f>
        <v/>
      </c>
      <c r="B86" s="29" t="str">
        <f>IF(A86="","",INDEX('Tabulka PÚ'!$B$5:$AK$104,$K86,N$4))</f>
        <v/>
      </c>
      <c r="C86" s="29" t="str">
        <f>IF(A86="","",INDEX('Tabulka PÚ'!$B$5:$AK$104,$K86,N$5))</f>
        <v/>
      </c>
      <c r="D86" s="49" t="str">
        <f>IF(A86="","",IF(F86="NP","NP",INDEX('Tabulka PÚ'!$B$5:$AK$104,$K86,N$6)))</f>
        <v/>
      </c>
      <c r="E86" s="49" t="str">
        <f>IF(A86="","",IF(F86="NP","NP",INDEX('Tabulka PÚ'!$B$5:$AK$104,$K86,N$7)))</f>
        <v/>
      </c>
      <c r="F86" s="30" t="str">
        <f>IF(A86="","",INDEX('Tabulka PÚ'!$B$5:$AK$104,$K86,N$8))</f>
        <v/>
      </c>
      <c r="G86" s="43" t="str">
        <f t="shared" si="2"/>
        <v/>
      </c>
      <c r="I86" s="2">
        <v>84</v>
      </c>
      <c r="J86" s="2">
        <v>0</v>
      </c>
      <c r="K86" s="2" t="str">
        <f>IF(I86&gt;'Tabulka PÚ'!C$3,"",MATCH(I86,'Tabulka PÚ'!$X$5:$X$104,0))</f>
        <v/>
      </c>
      <c r="L86" s="2" t="e">
        <f>INDEX('Tabulka PÚ'!$B$5:$X$104,$K86,N$9)</f>
        <v>#VALUE!</v>
      </c>
    </row>
    <row r="87" spans="1:12" ht="20.100000000000001" customHeight="1">
      <c r="A87" s="43" t="str">
        <f>IF(K87="","",INDEX('Tabulka PÚ'!$B$5:$AK$104,$K87,N$3))</f>
        <v/>
      </c>
      <c r="B87" s="29" t="str">
        <f>IF(A87="","",INDEX('Tabulka PÚ'!$B$5:$AK$104,$K87,N$4))</f>
        <v/>
      </c>
      <c r="C87" s="29" t="str">
        <f>IF(A87="","",INDEX('Tabulka PÚ'!$B$5:$AK$104,$K87,N$5))</f>
        <v/>
      </c>
      <c r="D87" s="49" t="str">
        <f>IF(A87="","",IF(F87="NP","NP",INDEX('Tabulka PÚ'!$B$5:$AK$104,$K87,N$6)))</f>
        <v/>
      </c>
      <c r="E87" s="49" t="str">
        <f>IF(A87="","",IF(F87="NP","NP",INDEX('Tabulka PÚ'!$B$5:$AK$104,$K87,N$7)))</f>
        <v/>
      </c>
      <c r="F87" s="30" t="str">
        <f>IF(A87="","",INDEX('Tabulka PÚ'!$B$5:$AK$104,$K87,N$8))</f>
        <v/>
      </c>
      <c r="G87" s="43" t="str">
        <f t="shared" si="2"/>
        <v/>
      </c>
      <c r="I87" s="2">
        <v>85</v>
      </c>
      <c r="J87" s="2">
        <v>0</v>
      </c>
      <c r="K87" s="2" t="str">
        <f>IF(I87&gt;'Tabulka PÚ'!C$3,"",MATCH(I87,'Tabulka PÚ'!$X$5:$X$104,0))</f>
        <v/>
      </c>
      <c r="L87" s="2" t="e">
        <f>INDEX('Tabulka PÚ'!$B$5:$X$104,$K87,N$9)</f>
        <v>#VALUE!</v>
      </c>
    </row>
    <row r="88" spans="1:12" ht="20.100000000000001" customHeight="1">
      <c r="A88" s="43" t="str">
        <f>IF(K88="","",INDEX('Tabulka PÚ'!$B$5:$AK$104,$K88,N$3))</f>
        <v/>
      </c>
      <c r="B88" s="29" t="str">
        <f>IF(A88="","",INDEX('Tabulka PÚ'!$B$5:$AK$104,$K88,N$4))</f>
        <v/>
      </c>
      <c r="C88" s="29" t="str">
        <f>IF(A88="","",INDEX('Tabulka PÚ'!$B$5:$AK$104,$K88,N$5))</f>
        <v/>
      </c>
      <c r="D88" s="49" t="str">
        <f>IF(A88="","",IF(F88="NP","NP",INDEX('Tabulka PÚ'!$B$5:$AK$104,$K88,N$6)))</f>
        <v/>
      </c>
      <c r="E88" s="49" t="str">
        <f>IF(A88="","",IF(F88="NP","NP",INDEX('Tabulka PÚ'!$B$5:$AK$104,$K88,N$7)))</f>
        <v/>
      </c>
      <c r="F88" s="30" t="str">
        <f>IF(A88="","",INDEX('Tabulka PÚ'!$B$5:$AK$104,$K88,N$8))</f>
        <v/>
      </c>
      <c r="G88" s="43" t="str">
        <f t="shared" si="2"/>
        <v/>
      </c>
      <c r="I88" s="2">
        <v>86</v>
      </c>
      <c r="J88" s="2">
        <v>0</v>
      </c>
      <c r="K88" s="2" t="str">
        <f>IF(I88&gt;'Tabulka PÚ'!C$3,"",MATCH(I88,'Tabulka PÚ'!$X$5:$X$104,0))</f>
        <v/>
      </c>
      <c r="L88" s="2" t="e">
        <f>INDEX('Tabulka PÚ'!$B$5:$X$104,$K88,N$9)</f>
        <v>#VALUE!</v>
      </c>
    </row>
    <row r="89" spans="1:12" ht="20.100000000000001" customHeight="1">
      <c r="A89" s="43" t="str">
        <f>IF(K89="","",INDEX('Tabulka PÚ'!$B$5:$AK$104,$K89,N$3))</f>
        <v/>
      </c>
      <c r="B89" s="29" t="str">
        <f>IF(A89="","",INDEX('Tabulka PÚ'!$B$5:$AK$104,$K89,N$4))</f>
        <v/>
      </c>
      <c r="C89" s="29" t="str">
        <f>IF(A89="","",INDEX('Tabulka PÚ'!$B$5:$AK$104,$K89,N$5))</f>
        <v/>
      </c>
      <c r="D89" s="49" t="str">
        <f>IF(A89="","",IF(F89="NP","NP",INDEX('Tabulka PÚ'!$B$5:$AK$104,$K89,N$6)))</f>
        <v/>
      </c>
      <c r="E89" s="49" t="str">
        <f>IF(A89="","",IF(F89="NP","NP",INDEX('Tabulka PÚ'!$B$5:$AK$104,$K89,N$7)))</f>
        <v/>
      </c>
      <c r="F89" s="30" t="str">
        <f>IF(A89="","",INDEX('Tabulka PÚ'!$B$5:$AK$104,$K89,N$8))</f>
        <v/>
      </c>
      <c r="G89" s="43" t="str">
        <f t="shared" si="2"/>
        <v/>
      </c>
      <c r="I89" s="2">
        <v>87</v>
      </c>
      <c r="J89" s="2">
        <v>0</v>
      </c>
      <c r="K89" s="2" t="str">
        <f>IF(I89&gt;'Tabulka PÚ'!C$3,"",MATCH(I89,'Tabulka PÚ'!$X$5:$X$104,0))</f>
        <v/>
      </c>
      <c r="L89" s="2" t="e">
        <f>INDEX('Tabulka PÚ'!$B$5:$X$104,$K89,N$9)</f>
        <v>#VALUE!</v>
      </c>
    </row>
    <row r="90" spans="1:12" ht="20.100000000000001" customHeight="1">
      <c r="A90" s="43" t="str">
        <f>IF(K90="","",INDEX('Tabulka PÚ'!$B$5:$AK$104,$K90,N$3))</f>
        <v/>
      </c>
      <c r="B90" s="29" t="str">
        <f>IF(A90="","",INDEX('Tabulka PÚ'!$B$5:$AK$104,$K90,N$4))</f>
        <v/>
      </c>
      <c r="C90" s="29" t="str">
        <f>IF(A90="","",INDEX('Tabulka PÚ'!$B$5:$AK$104,$K90,N$5))</f>
        <v/>
      </c>
      <c r="D90" s="49" t="str">
        <f>IF(A90="","",IF(F90="NP","NP",INDEX('Tabulka PÚ'!$B$5:$AK$104,$K90,N$6)))</f>
        <v/>
      </c>
      <c r="E90" s="49" t="str">
        <f>IF(A90="","",IF(F90="NP","NP",INDEX('Tabulka PÚ'!$B$5:$AK$104,$K90,N$7)))</f>
        <v/>
      </c>
      <c r="F90" s="30" t="str">
        <f>IF(A90="","",INDEX('Tabulka PÚ'!$B$5:$AK$104,$K90,N$8))</f>
        <v/>
      </c>
      <c r="G90" s="43" t="str">
        <f t="shared" si="2"/>
        <v/>
      </c>
      <c r="I90" s="2">
        <v>88</v>
      </c>
      <c r="J90" s="2">
        <v>0</v>
      </c>
      <c r="K90" s="2" t="str">
        <f>IF(I90&gt;'Tabulka PÚ'!C$3,"",MATCH(I90,'Tabulka PÚ'!$X$5:$X$104,0))</f>
        <v/>
      </c>
      <c r="L90" s="2" t="e">
        <f>INDEX('Tabulka PÚ'!$B$5:$X$104,$K90,N$9)</f>
        <v>#VALUE!</v>
      </c>
    </row>
    <row r="91" spans="1:12" ht="20.100000000000001" customHeight="1">
      <c r="A91" s="43" t="str">
        <f>IF(K91="","",INDEX('Tabulka PÚ'!$B$5:$AK$104,$K91,N$3))</f>
        <v/>
      </c>
      <c r="B91" s="29" t="str">
        <f>IF(A91="","",INDEX('Tabulka PÚ'!$B$5:$AK$104,$K91,N$4))</f>
        <v/>
      </c>
      <c r="C91" s="29" t="str">
        <f>IF(A91="","",INDEX('Tabulka PÚ'!$B$5:$AK$104,$K91,N$5))</f>
        <v/>
      </c>
      <c r="D91" s="49" t="str">
        <f>IF(A91="","",IF(F91="NP","NP",INDEX('Tabulka PÚ'!$B$5:$AK$104,$K91,N$6)))</f>
        <v/>
      </c>
      <c r="E91" s="49" t="str">
        <f>IF(A91="","",IF(F91="NP","NP",INDEX('Tabulka PÚ'!$B$5:$AK$104,$K91,N$7)))</f>
        <v/>
      </c>
      <c r="F91" s="30" t="str">
        <f>IF(A91="","",INDEX('Tabulka PÚ'!$B$5:$AK$104,$K91,N$8))</f>
        <v/>
      </c>
      <c r="G91" s="43" t="str">
        <f t="shared" si="2"/>
        <v/>
      </c>
      <c r="I91" s="2">
        <v>89</v>
      </c>
      <c r="J91" s="2">
        <v>0</v>
      </c>
      <c r="K91" s="2" t="str">
        <f>IF(I91&gt;'Tabulka PÚ'!C$3,"",MATCH(I91,'Tabulka PÚ'!$X$5:$X$104,0))</f>
        <v/>
      </c>
      <c r="L91" s="2" t="e">
        <f>INDEX('Tabulka PÚ'!$B$5:$X$104,$K91,N$9)</f>
        <v>#VALUE!</v>
      </c>
    </row>
    <row r="92" spans="1:12" ht="20.100000000000001" customHeight="1">
      <c r="A92" s="43" t="str">
        <f>IF(K92="","",INDEX('Tabulka PÚ'!$B$5:$AK$104,$K92,N$3))</f>
        <v/>
      </c>
      <c r="B92" s="29" t="str">
        <f>IF(A92="","",INDEX('Tabulka PÚ'!$B$5:$AK$104,$K92,N$4))</f>
        <v/>
      </c>
      <c r="C92" s="29" t="str">
        <f>IF(A92="","",INDEX('Tabulka PÚ'!$B$5:$AK$104,$K92,N$5))</f>
        <v/>
      </c>
      <c r="D92" s="49" t="str">
        <f>IF(A92="","",IF(F92="NP","NP",INDEX('Tabulka PÚ'!$B$5:$AK$104,$K92,N$6)))</f>
        <v/>
      </c>
      <c r="E92" s="49" t="str">
        <f>IF(A92="","",IF(F92="NP","NP",INDEX('Tabulka PÚ'!$B$5:$AK$104,$K92,N$7)))</f>
        <v/>
      </c>
      <c r="F92" s="30" t="str">
        <f>IF(A92="","",INDEX('Tabulka PÚ'!$B$5:$AK$104,$K92,N$8))</f>
        <v/>
      </c>
      <c r="G92" s="43" t="str">
        <f t="shared" si="2"/>
        <v/>
      </c>
      <c r="I92" s="2">
        <v>90</v>
      </c>
      <c r="J92" s="2">
        <v>0</v>
      </c>
      <c r="K92" s="2" t="str">
        <f>IF(I92&gt;'Tabulka PÚ'!C$3,"",MATCH(I92,'Tabulka PÚ'!$X$5:$X$104,0))</f>
        <v/>
      </c>
      <c r="L92" s="2" t="e">
        <f>INDEX('Tabulka PÚ'!$B$5:$X$104,$K92,N$9)</f>
        <v>#VALUE!</v>
      </c>
    </row>
    <row r="93" spans="1:12" ht="20.100000000000001" customHeight="1">
      <c r="A93" s="43" t="str">
        <f>IF(K93="","",INDEX('Tabulka PÚ'!$B$5:$AK$104,$K93,N$3))</f>
        <v/>
      </c>
      <c r="B93" s="29" t="str">
        <f>IF(A93="","",INDEX('Tabulka PÚ'!$B$5:$AK$104,$K93,N$4))</f>
        <v/>
      </c>
      <c r="C93" s="29" t="str">
        <f>IF(A93="","",INDEX('Tabulka PÚ'!$B$5:$AK$104,$K93,N$5))</f>
        <v/>
      </c>
      <c r="D93" s="49" t="str">
        <f>IF(A93="","",IF(F93="NP","NP",INDEX('Tabulka PÚ'!$B$5:$AK$104,$K93,N$6)))</f>
        <v/>
      </c>
      <c r="E93" s="49" t="str">
        <f>IF(A93="","",IF(F93="NP","NP",INDEX('Tabulka PÚ'!$B$5:$AK$104,$K93,N$7)))</f>
        <v/>
      </c>
      <c r="F93" s="30" t="str">
        <f>IF(A93="","",INDEX('Tabulka PÚ'!$B$5:$AK$104,$K93,N$8))</f>
        <v/>
      </c>
      <c r="G93" s="43" t="str">
        <f t="shared" si="2"/>
        <v/>
      </c>
      <c r="I93" s="2">
        <v>91</v>
      </c>
      <c r="J93" s="2">
        <v>0</v>
      </c>
      <c r="K93" s="2" t="str">
        <f>IF(I93&gt;'Tabulka PÚ'!C$3,"",MATCH(I93,'Tabulka PÚ'!$X$5:$X$104,0))</f>
        <v/>
      </c>
      <c r="L93" s="2" t="e">
        <f>INDEX('Tabulka PÚ'!$B$5:$X$104,$K93,N$9)</f>
        <v>#VALUE!</v>
      </c>
    </row>
    <row r="94" spans="1:12" ht="20.100000000000001" customHeight="1">
      <c r="A94" s="43" t="str">
        <f>IF(K94="","",INDEX('Tabulka PÚ'!$B$5:$AK$104,$K94,N$3))</f>
        <v/>
      </c>
      <c r="B94" s="29" t="str">
        <f>IF(A94="","",INDEX('Tabulka PÚ'!$B$5:$AK$104,$K94,N$4))</f>
        <v/>
      </c>
      <c r="C94" s="29" t="str">
        <f>IF(A94="","",INDEX('Tabulka PÚ'!$B$5:$AK$104,$K94,N$5))</f>
        <v/>
      </c>
      <c r="D94" s="49" t="str">
        <f>IF(A94="","",IF(F94="NP","NP",INDEX('Tabulka PÚ'!$B$5:$AK$104,$K94,N$6)))</f>
        <v/>
      </c>
      <c r="E94" s="49" t="str">
        <f>IF(A94="","",IF(F94="NP","NP",INDEX('Tabulka PÚ'!$B$5:$AK$104,$K94,N$7)))</f>
        <v/>
      </c>
      <c r="F94" s="30" t="str">
        <f>IF(A94="","",INDEX('Tabulka PÚ'!$B$5:$AK$104,$K94,N$8))</f>
        <v/>
      </c>
      <c r="G94" s="43" t="str">
        <f t="shared" si="2"/>
        <v/>
      </c>
      <c r="I94" s="2">
        <v>92</v>
      </c>
      <c r="J94" s="2">
        <v>0</v>
      </c>
      <c r="K94" s="2" t="str">
        <f>IF(I94&gt;'Tabulka PÚ'!C$3,"",MATCH(I94,'Tabulka PÚ'!$X$5:$X$104,0))</f>
        <v/>
      </c>
      <c r="L94" s="2" t="e">
        <f>INDEX('Tabulka PÚ'!$B$5:$X$104,$K94,N$9)</f>
        <v>#VALUE!</v>
      </c>
    </row>
    <row r="95" spans="1:12" ht="20.100000000000001" customHeight="1">
      <c r="A95" s="43" t="str">
        <f>IF(K95="","",INDEX('Tabulka PÚ'!$B$5:$AK$104,$K95,N$3))</f>
        <v/>
      </c>
      <c r="B95" s="29" t="str">
        <f>IF(A95="","",INDEX('Tabulka PÚ'!$B$5:$AK$104,$K95,N$4))</f>
        <v/>
      </c>
      <c r="C95" s="29" t="str">
        <f>IF(A95="","",INDEX('Tabulka PÚ'!$B$5:$AK$104,$K95,N$5))</f>
        <v/>
      </c>
      <c r="D95" s="49" t="str">
        <f>IF(A95="","",IF(F95="NP","NP",INDEX('Tabulka PÚ'!$B$5:$AK$104,$K95,N$6)))</f>
        <v/>
      </c>
      <c r="E95" s="49" t="str">
        <f>IF(A95="","",IF(F95="NP","NP",INDEX('Tabulka PÚ'!$B$5:$AK$104,$K95,N$7)))</f>
        <v/>
      </c>
      <c r="F95" s="30" t="str">
        <f>IF(A95="","",INDEX('Tabulka PÚ'!$B$5:$AK$104,$K95,N$8))</f>
        <v/>
      </c>
      <c r="G95" s="43" t="str">
        <f t="shared" si="2"/>
        <v/>
      </c>
      <c r="I95" s="2">
        <v>93</v>
      </c>
      <c r="J95" s="2">
        <v>0</v>
      </c>
      <c r="K95" s="2" t="str">
        <f>IF(I95&gt;'Tabulka PÚ'!C$3,"",MATCH(I95,'Tabulka PÚ'!$X$5:$X$104,0))</f>
        <v/>
      </c>
      <c r="L95" s="2" t="e">
        <f>INDEX('Tabulka PÚ'!$B$5:$X$104,$K95,N$9)</f>
        <v>#VALUE!</v>
      </c>
    </row>
    <row r="96" spans="1:12" ht="20.100000000000001" customHeight="1">
      <c r="A96" s="43" t="str">
        <f>IF(K96="","",INDEX('Tabulka PÚ'!$B$5:$AK$104,$K96,N$3))</f>
        <v/>
      </c>
      <c r="B96" s="29" t="str">
        <f>IF(A96="","",INDEX('Tabulka PÚ'!$B$5:$AK$104,$K96,N$4))</f>
        <v/>
      </c>
      <c r="C96" s="29" t="str">
        <f>IF(A96="","",INDEX('Tabulka PÚ'!$B$5:$AK$104,$K96,N$5))</f>
        <v/>
      </c>
      <c r="D96" s="49" t="str">
        <f>IF(A96="","",IF(F96="NP","NP",INDEX('Tabulka PÚ'!$B$5:$AK$104,$K96,N$6)))</f>
        <v/>
      </c>
      <c r="E96" s="49" t="str">
        <f>IF(A96="","",IF(F96="NP","NP",INDEX('Tabulka PÚ'!$B$5:$AK$104,$K96,N$7)))</f>
        <v/>
      </c>
      <c r="F96" s="30" t="str">
        <f>IF(A96="","",INDEX('Tabulka PÚ'!$B$5:$AK$104,$K96,N$8))</f>
        <v/>
      </c>
      <c r="G96" s="43" t="str">
        <f t="shared" si="2"/>
        <v/>
      </c>
      <c r="I96" s="2">
        <v>94</v>
      </c>
      <c r="J96" s="2">
        <v>0</v>
      </c>
      <c r="K96" s="2" t="str">
        <f>IF(I96&gt;'Tabulka PÚ'!C$3,"",MATCH(I96,'Tabulka PÚ'!$X$5:$X$104,0))</f>
        <v/>
      </c>
      <c r="L96" s="2" t="e">
        <f>INDEX('Tabulka PÚ'!$B$5:$X$104,$K96,N$9)</f>
        <v>#VALUE!</v>
      </c>
    </row>
    <row r="97" spans="1:12" ht="20.100000000000001" customHeight="1">
      <c r="A97" s="43" t="str">
        <f>IF(K97="","",INDEX('Tabulka PÚ'!$B$5:$AK$104,$K97,N$3))</f>
        <v/>
      </c>
      <c r="B97" s="29" t="str">
        <f>IF(A97="","",INDEX('Tabulka PÚ'!$B$5:$AK$104,$K97,N$4))</f>
        <v/>
      </c>
      <c r="C97" s="29" t="str">
        <f>IF(A97="","",INDEX('Tabulka PÚ'!$B$5:$AK$104,$K97,N$5))</f>
        <v/>
      </c>
      <c r="D97" s="49" t="str">
        <f>IF(A97="","",IF(F97="NP","NP",INDEX('Tabulka PÚ'!$B$5:$AK$104,$K97,N$6)))</f>
        <v/>
      </c>
      <c r="E97" s="49" t="str">
        <f>IF(A97="","",IF(F97="NP","NP",INDEX('Tabulka PÚ'!$B$5:$AK$104,$K97,N$7)))</f>
        <v/>
      </c>
      <c r="F97" s="30" t="str">
        <f>IF(A97="","",INDEX('Tabulka PÚ'!$B$5:$AK$104,$K97,N$8))</f>
        <v/>
      </c>
      <c r="G97" s="43" t="str">
        <f t="shared" si="2"/>
        <v/>
      </c>
      <c r="I97" s="2">
        <v>95</v>
      </c>
      <c r="J97" s="2">
        <v>0</v>
      </c>
      <c r="K97" s="2" t="str">
        <f>IF(I97&gt;'Tabulka PÚ'!C$3,"",MATCH(I97,'Tabulka PÚ'!$X$5:$X$104,0))</f>
        <v/>
      </c>
      <c r="L97" s="2" t="e">
        <f>INDEX('Tabulka PÚ'!$B$5:$X$104,$K97,N$9)</f>
        <v>#VALUE!</v>
      </c>
    </row>
    <row r="98" spans="1:12" ht="20.100000000000001" customHeight="1">
      <c r="A98" s="43" t="str">
        <f>IF(K98="","",INDEX('Tabulka PÚ'!$B$5:$AK$104,$K98,N$3))</f>
        <v/>
      </c>
      <c r="B98" s="29" t="str">
        <f>IF(A98="","",INDEX('Tabulka PÚ'!$B$5:$AK$104,$K98,N$4))</f>
        <v/>
      </c>
      <c r="C98" s="29" t="str">
        <f>IF(A98="","",INDEX('Tabulka PÚ'!$B$5:$AK$104,$K98,N$5))</f>
        <v/>
      </c>
      <c r="D98" s="49" t="str">
        <f>IF(A98="","",IF(F98="NP","NP",INDEX('Tabulka PÚ'!$B$5:$AK$104,$K98,N$6)))</f>
        <v/>
      </c>
      <c r="E98" s="49" t="str">
        <f>IF(A98="","",IF(F98="NP","NP",INDEX('Tabulka PÚ'!$B$5:$AK$104,$K98,N$7)))</f>
        <v/>
      </c>
      <c r="F98" s="30" t="str">
        <f>IF(A98="","",INDEX('Tabulka PÚ'!$B$5:$AK$104,$K98,N$8))</f>
        <v/>
      </c>
      <c r="G98" s="43" t="str">
        <f t="shared" si="2"/>
        <v/>
      </c>
      <c r="I98" s="2">
        <v>96</v>
      </c>
      <c r="J98" s="2">
        <v>0</v>
      </c>
      <c r="K98" s="2" t="str">
        <f>IF(I98&gt;'Tabulka PÚ'!C$3,"",MATCH(I98,'Tabulka PÚ'!$X$5:$X$104,0))</f>
        <v/>
      </c>
      <c r="L98" s="2" t="e">
        <f>INDEX('Tabulka PÚ'!$B$5:$X$104,$K98,N$9)</f>
        <v>#VALUE!</v>
      </c>
    </row>
    <row r="99" spans="1:12" ht="20.100000000000001" customHeight="1">
      <c r="A99" s="43" t="str">
        <f>IF(K99="","",INDEX('Tabulka PÚ'!$B$5:$AK$104,$K99,N$3))</f>
        <v/>
      </c>
      <c r="B99" s="29" t="str">
        <f>IF(A99="","",INDEX('Tabulka PÚ'!$B$5:$AK$104,$K99,N$4))</f>
        <v/>
      </c>
      <c r="C99" s="29" t="str">
        <f>IF(A99="","",INDEX('Tabulka PÚ'!$B$5:$AK$104,$K99,N$5))</f>
        <v/>
      </c>
      <c r="D99" s="49" t="str">
        <f>IF(A99="","",IF(F99="NP","NP",INDEX('Tabulka PÚ'!$B$5:$AK$104,$K99,N$6)))</f>
        <v/>
      </c>
      <c r="E99" s="49" t="str">
        <f>IF(A99="","",IF(F99="NP","NP",INDEX('Tabulka PÚ'!$B$5:$AK$104,$K99,N$7)))</f>
        <v/>
      </c>
      <c r="F99" s="30" t="str">
        <f>IF(A99="","",INDEX('Tabulka PÚ'!$B$5:$AK$104,$K99,N$8))</f>
        <v/>
      </c>
      <c r="G99" s="43" t="str">
        <f t="shared" si="2"/>
        <v/>
      </c>
      <c r="I99" s="2">
        <v>97</v>
      </c>
      <c r="J99" s="2">
        <v>0</v>
      </c>
      <c r="K99" s="2" t="str">
        <f>IF(I99&gt;'Tabulka PÚ'!C$3,"",MATCH(I99,'Tabulka PÚ'!$X$5:$X$104,0))</f>
        <v/>
      </c>
      <c r="L99" s="2" t="e">
        <f>INDEX('Tabulka PÚ'!$B$5:$X$104,$K99,N$9)</f>
        <v>#VALUE!</v>
      </c>
    </row>
    <row r="100" spans="1:12" ht="20.100000000000001" customHeight="1">
      <c r="A100" s="43" t="str">
        <f>IF(K100="","",INDEX('Tabulka PÚ'!$B$5:$AK$104,$K100,N$3))</f>
        <v/>
      </c>
      <c r="B100" s="29" t="str">
        <f>IF(A100="","",INDEX('Tabulka PÚ'!$B$5:$AK$104,$K100,N$4))</f>
        <v/>
      </c>
      <c r="C100" s="29" t="str">
        <f>IF(A100="","",INDEX('Tabulka PÚ'!$B$5:$AK$104,$K100,N$5))</f>
        <v/>
      </c>
      <c r="D100" s="49" t="str">
        <f>IF(A100="","",IF(F100="NP","NP",INDEX('Tabulka PÚ'!$B$5:$AK$104,$K100,N$6)))</f>
        <v/>
      </c>
      <c r="E100" s="49" t="str">
        <f>IF(A100="","",IF(F100="NP","NP",INDEX('Tabulka PÚ'!$B$5:$AK$104,$K100,N$7)))</f>
        <v/>
      </c>
      <c r="F100" s="30" t="str">
        <f>IF(A100="","",INDEX('Tabulka PÚ'!$B$5:$AK$104,$K100,N$8))</f>
        <v/>
      </c>
      <c r="G100" s="43" t="str">
        <f t="shared" si="2"/>
        <v/>
      </c>
      <c r="I100" s="2">
        <v>98</v>
      </c>
      <c r="J100" s="2">
        <v>0</v>
      </c>
      <c r="K100" s="2" t="str">
        <f>IF(I100&gt;'Tabulka PÚ'!C$3,"",MATCH(I100,'Tabulka PÚ'!$X$5:$X$104,0))</f>
        <v/>
      </c>
      <c r="L100" s="2" t="e">
        <f>INDEX('Tabulka PÚ'!$B$5:$X$104,$K100,N$9)</f>
        <v>#VALUE!</v>
      </c>
    </row>
    <row r="101" spans="1:12" ht="20.100000000000001" customHeight="1">
      <c r="A101" s="43" t="str">
        <f>IF(K101="","",INDEX('Tabulka PÚ'!$B$5:$AK$104,$K101,N$3))</f>
        <v/>
      </c>
      <c r="B101" s="29" t="str">
        <f>IF(A101="","",INDEX('Tabulka PÚ'!$B$5:$AK$104,$K101,N$4))</f>
        <v/>
      </c>
      <c r="C101" s="29" t="str">
        <f>IF(A101="","",INDEX('Tabulka PÚ'!$B$5:$AK$104,$K101,N$5))</f>
        <v/>
      </c>
      <c r="D101" s="49" t="str">
        <f>IF(A101="","",IF(F101="NP","NP",INDEX('Tabulka PÚ'!$B$5:$AK$104,$K101,N$6)))</f>
        <v/>
      </c>
      <c r="E101" s="49" t="str">
        <f>IF(A101="","",IF(F101="NP","NP",INDEX('Tabulka PÚ'!$B$5:$AK$104,$K101,N$7)))</f>
        <v/>
      </c>
      <c r="F101" s="30" t="str">
        <f>IF(A101="","",INDEX('Tabulka PÚ'!$B$5:$AK$104,$K101,N$8))</f>
        <v/>
      </c>
      <c r="G101" s="43" t="str">
        <f t="shared" si="2"/>
        <v/>
      </c>
      <c r="I101" s="2">
        <v>99</v>
      </c>
      <c r="J101" s="2">
        <v>0</v>
      </c>
      <c r="K101" s="2" t="str">
        <f>IF(I101&gt;'Tabulka PÚ'!C$3,"",MATCH(I101,'Tabulka PÚ'!$X$5:$X$104,0))</f>
        <v/>
      </c>
      <c r="L101" s="2" t="e">
        <f>INDEX('Tabulka PÚ'!$B$5:$X$104,$K101,N$9)</f>
        <v>#VALUE!</v>
      </c>
    </row>
    <row r="102" spans="1:12" ht="20.100000000000001" customHeight="1">
      <c r="A102" s="43" t="str">
        <f>IF(K102="","",INDEX('Tabulka PÚ'!$B$5:$AK$104,$K102,N$3))</f>
        <v/>
      </c>
      <c r="B102" s="29" t="str">
        <f>IF(A102="","",INDEX('Tabulka PÚ'!$B$5:$AK$104,$K102,N$4))</f>
        <v/>
      </c>
      <c r="C102" s="29" t="str">
        <f>IF(A102="","",INDEX('Tabulka PÚ'!$B$5:$AK$104,$K102,N$5))</f>
        <v/>
      </c>
      <c r="D102" s="49" t="str">
        <f>IF(A102="","",IF(F102="NP","NP",INDEX('Tabulka PÚ'!$B$5:$AK$104,$K102,N$6)))</f>
        <v/>
      </c>
      <c r="E102" s="49" t="str">
        <f>IF(A102="","",IF(F102="NP","NP",INDEX('Tabulka PÚ'!$B$5:$AK$104,$K102,N$7)))</f>
        <v/>
      </c>
      <c r="F102" s="30" t="str">
        <f>IF(A102="","",INDEX('Tabulka PÚ'!$B$5:$AK$104,$K102,N$8))</f>
        <v/>
      </c>
      <c r="G102" s="43" t="str">
        <f t="shared" si="2"/>
        <v/>
      </c>
      <c r="I102" s="2">
        <v>100</v>
      </c>
      <c r="J102" s="2">
        <v>0</v>
      </c>
      <c r="K102" s="2" t="str">
        <f>IF(I102&gt;'Tabulka PÚ'!C$3,"",MATCH(I102,'Tabulka PÚ'!$X$5:$X$104,0))</f>
        <v/>
      </c>
      <c r="L102" s="2" t="e">
        <f>INDEX('Tabulka PÚ'!$B$5:$X$104,$K102,N$9)</f>
        <v>#VALUE!</v>
      </c>
    </row>
  </sheetData>
  <sheetProtection algorithmName="SHA-512" hashValue="rA5EM3qjr536upewRWCQgDqC1TI4l81n38YA60tOGpQUC6txusH+3p6MRnnSzbhpeqiFXjzoEcJT6/4TUNhu/w==" saltValue="f8JhCn8+yg9EvKAKUBHvTQ==" spinCount="100000" sheet="1" objects="1" scenarios="1" formatColumns="0" formatRows="0" sort="0" autoFilter="0" pivotTables="0"/>
  <mergeCells count="1">
    <mergeCell ref="A1:G1"/>
  </mergeCells>
  <pageMargins left="0.39370078740157483" right="0.39370078740157483" top="0.39370078740157483" bottom="0.39370078740157483" header="0.31496062992125984" footer="0.31496062992125984"/>
  <pageSetup scale="90" orientation="portrait" verticalDpi="0" r:id="rId1"/>
  <rowBreaks count="1" manualBreakCount="1">
    <brk id="69" max="6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102"/>
  <sheetViews>
    <sheetView zoomScaleNormal="100" workbookViewId="0">
      <selection activeCell="B3" sqref="B3"/>
    </sheetView>
  </sheetViews>
  <sheetFormatPr defaultRowHeight="20.100000000000001" customHeight="1"/>
  <cols>
    <col min="1" max="1" width="6.7109375" style="31" customWidth="1"/>
    <col min="2" max="2" width="25.7109375" style="2" customWidth="1"/>
    <col min="3" max="3" width="10.7109375" style="2" customWidth="1"/>
    <col min="4" max="6" width="12.7109375" style="7" customWidth="1"/>
    <col min="7" max="7" width="6.7109375" style="31" customWidth="1"/>
    <col min="8" max="8" width="9.140625" style="1"/>
    <col min="9" max="9" width="5.85546875" style="2" bestFit="1" customWidth="1"/>
    <col min="10" max="10" width="5.42578125" style="2" bestFit="1" customWidth="1"/>
    <col min="11" max="11" width="7" style="1" hidden="1" customWidth="1"/>
    <col min="12" max="12" width="12" style="1" hidden="1" customWidth="1"/>
    <col min="13" max="13" width="16.85546875" style="1" hidden="1" customWidth="1"/>
    <col min="14" max="14" width="9.28515625" style="1" hidden="1" customWidth="1"/>
    <col min="15" max="16384" width="9.140625" style="1"/>
  </cols>
  <sheetData>
    <row r="1" spans="1:14" ht="20.100000000000001" customHeight="1" thickBot="1">
      <c r="A1" s="59" t="s">
        <v>68</v>
      </c>
      <c r="B1" s="60"/>
      <c r="C1" s="60"/>
      <c r="D1" s="60"/>
      <c r="E1" s="60"/>
      <c r="F1" s="60"/>
      <c r="G1" s="61"/>
    </row>
    <row r="2" spans="1:14" ht="20.100000000000001" customHeight="1" thickBot="1">
      <c r="A2" s="32" t="s">
        <v>0</v>
      </c>
      <c r="B2" s="45" t="s">
        <v>1</v>
      </c>
      <c r="C2" s="33" t="s">
        <v>6</v>
      </c>
      <c r="D2" s="33" t="s">
        <v>11</v>
      </c>
      <c r="E2" s="33" t="s">
        <v>10</v>
      </c>
      <c r="F2" s="44" t="s">
        <v>5</v>
      </c>
      <c r="G2" s="34" t="s">
        <v>3</v>
      </c>
      <c r="I2" s="2" t="s">
        <v>82</v>
      </c>
      <c r="J2" s="2" t="s">
        <v>78</v>
      </c>
      <c r="K2" s="1" t="s">
        <v>15</v>
      </c>
      <c r="L2" s="1" t="s">
        <v>14</v>
      </c>
      <c r="M2" s="1" t="s">
        <v>7</v>
      </c>
      <c r="N2" s="1" t="s">
        <v>13</v>
      </c>
    </row>
    <row r="3" spans="1:14" ht="20.100000000000001" customHeight="1">
      <c r="A3" s="42" t="str">
        <f>IF(K3="","",INDEX('Tabulka PÚ'!$B$5:$AK$104,$K3,N$3))</f>
        <v/>
      </c>
      <c r="B3" s="8" t="str">
        <f>IF(A3="","",INDEX('Tabulka PÚ'!$B$5:$AK$104,$K3,N$4))</f>
        <v/>
      </c>
      <c r="C3" s="8" t="str">
        <f>IF(A3="","",INDEX('Tabulka PÚ'!$B$5:$AK$104,$K3,N$5))</f>
        <v/>
      </c>
      <c r="D3" s="9" t="str">
        <f>IF(A3="","",IF(F3="NP","NP",INDEX('Tabulka PÚ'!$B$5:$AK$104,$K3,N$6)))</f>
        <v/>
      </c>
      <c r="E3" s="9" t="str">
        <f>IF(A3="","",IF(F3="NP","NP",INDEX('Tabulka PÚ'!$B$5:$AK$104,$K3,N$7)))</f>
        <v/>
      </c>
      <c r="F3" s="9" t="str">
        <f>IF(A3="","",INDEX('Tabulka PÚ'!$B$5:$AK$104,$K3,N$8))</f>
        <v/>
      </c>
      <c r="G3" s="42" t="str">
        <f t="shared" ref="G3" si="0">IF(A3="","",IF(F3="DNS","",IF(F3="NP","0",VLOOKUP(A3,I:J,2,1))))</f>
        <v/>
      </c>
      <c r="I3" s="2">
        <v>1</v>
      </c>
      <c r="J3" s="2">
        <v>20</v>
      </c>
      <c r="K3" s="1" t="str">
        <f>IF(I3&gt;'Tabulka PÚ'!G$3,"",MATCH(I3,'Tabulka PÚ'!$AK$5:$AK$104,0))</f>
        <v/>
      </c>
      <c r="L3" s="1" t="e">
        <f>INDEX('Tabulka PÚ'!$B$5:$AK$104,$K3,N$9)</f>
        <v>#VALUE!</v>
      </c>
      <c r="M3" s="1" t="s">
        <v>34</v>
      </c>
      <c r="N3" s="1">
        <v>35</v>
      </c>
    </row>
    <row r="4" spans="1:14" ht="20.100000000000001" customHeight="1">
      <c r="A4" s="43" t="str">
        <f>IF(K4="","",INDEX('Tabulka PÚ'!$B$5:$AK$104,$K4,N$3))</f>
        <v/>
      </c>
      <c r="B4" s="29" t="str">
        <f>IF(A4="","",INDEX('Tabulka PÚ'!$B$5:$AK$104,$K4,N$4))</f>
        <v/>
      </c>
      <c r="C4" s="29" t="str">
        <f>IF(A4="","",INDEX('Tabulka PÚ'!$B$5:$AK$104,$K4,N$5))</f>
        <v/>
      </c>
      <c r="D4" s="49" t="str">
        <f>IF(A4="","",IF(F4="NP","NP",INDEX('Tabulka PÚ'!$B$5:$AK$104,$K4,N$6)))</f>
        <v/>
      </c>
      <c r="E4" s="49" t="str">
        <f>IF(A4="","",IF(F4="NP","NP",INDEX('Tabulka PÚ'!$B$5:$AK$104,$K4,N$7)))</f>
        <v/>
      </c>
      <c r="F4" s="30" t="str">
        <f>IF(A4="","",INDEX('Tabulka PÚ'!$B$5:$AK$104,$K4,N$8))</f>
        <v/>
      </c>
      <c r="G4" s="43" t="str">
        <f t="shared" ref="G4:G67" si="1">IF(A4="","",IF(F4="DNS","",IF(F4="NP","0",VLOOKUP(A4,I:J,2,1))))</f>
        <v/>
      </c>
      <c r="I4" s="2">
        <v>2</v>
      </c>
      <c r="J4" s="2">
        <v>17</v>
      </c>
      <c r="K4" s="1" t="str">
        <f>IF(I4&gt;'Tabulka PÚ'!G$3,"",MATCH(I4,'Tabulka PÚ'!$AK$5:$AK$104,0))</f>
        <v/>
      </c>
      <c r="L4" s="1" t="e">
        <f>INDEX('Tabulka PÚ'!$B$5:$AK$104,$K4,N$9)</f>
        <v>#VALUE!</v>
      </c>
      <c r="M4" s="1" t="s">
        <v>12</v>
      </c>
      <c r="N4" s="1">
        <v>1</v>
      </c>
    </row>
    <row r="5" spans="1:14" ht="20.100000000000001" customHeight="1">
      <c r="A5" s="43" t="str">
        <f>IF(K5="","",INDEX('Tabulka PÚ'!$B$5:$AK$104,$K5,N$3))</f>
        <v/>
      </c>
      <c r="B5" s="29" t="str">
        <f>IF(A5="","",INDEX('Tabulka PÚ'!$B$5:$AK$104,$K5,N$4))</f>
        <v/>
      </c>
      <c r="C5" s="29" t="str">
        <f>IF(A5="","",INDEX('Tabulka PÚ'!$B$5:$AK$104,$K5,N$5))</f>
        <v/>
      </c>
      <c r="D5" s="49" t="str">
        <f>IF(A5="","",IF(F5="NP","NP",INDEX('Tabulka PÚ'!$B$5:$AK$104,$K5,N$6)))</f>
        <v/>
      </c>
      <c r="E5" s="49" t="str">
        <f>IF(A5="","",IF(F5="NP","NP",INDEX('Tabulka PÚ'!$B$5:$AK$104,$K5,N$7)))</f>
        <v/>
      </c>
      <c r="F5" s="30" t="str">
        <f>IF(A5="","",INDEX('Tabulka PÚ'!$B$5:$AK$104,$K5,N$8))</f>
        <v/>
      </c>
      <c r="G5" s="43" t="str">
        <f t="shared" si="1"/>
        <v/>
      </c>
      <c r="I5" s="2">
        <v>3</v>
      </c>
      <c r="J5" s="2">
        <v>15</v>
      </c>
      <c r="K5" s="1" t="str">
        <f>IF(I5&gt;'Tabulka PÚ'!G$3,"",MATCH(I5,'Tabulka PÚ'!$AK$5:$AK$104,0))</f>
        <v/>
      </c>
      <c r="L5" s="1" t="e">
        <f>INDEX('Tabulka PÚ'!$B$5:$AK$104,$K5,N$9)</f>
        <v>#VALUE!</v>
      </c>
      <c r="M5" s="1" t="s">
        <v>6</v>
      </c>
      <c r="N5" s="1">
        <v>2</v>
      </c>
    </row>
    <row r="6" spans="1:14" ht="20.100000000000001" customHeight="1">
      <c r="A6" s="43" t="str">
        <f>IF(K6="","",INDEX('Tabulka PÚ'!$B$5:$AK$104,$K6,N$3))</f>
        <v/>
      </c>
      <c r="B6" s="29" t="str">
        <f>IF(A6="","",INDEX('Tabulka PÚ'!$B$5:$AK$104,$K6,N$4))</f>
        <v/>
      </c>
      <c r="C6" s="29" t="str">
        <f>IF(A6="","",INDEX('Tabulka PÚ'!$B$5:$AK$104,$K6,N$5))</f>
        <v/>
      </c>
      <c r="D6" s="49" t="str">
        <f>IF(A6="","",IF(F6="NP","NP",INDEX('Tabulka PÚ'!$B$5:$AK$104,$K6,N$6)))</f>
        <v/>
      </c>
      <c r="E6" s="49" t="str">
        <f>IF(A6="","",IF(F6="NP","NP",INDEX('Tabulka PÚ'!$B$5:$AK$104,$K6,N$7)))</f>
        <v/>
      </c>
      <c r="F6" s="30" t="str">
        <f>IF(A6="","",INDEX('Tabulka PÚ'!$B$5:$AK$104,$K6,N$8))</f>
        <v/>
      </c>
      <c r="G6" s="43" t="str">
        <f t="shared" si="1"/>
        <v/>
      </c>
      <c r="I6" s="2">
        <v>4</v>
      </c>
      <c r="J6" s="2">
        <v>13</v>
      </c>
      <c r="K6" s="1" t="str">
        <f>IF(I6&gt;'Tabulka PÚ'!G$3,"",MATCH(I6,'Tabulka PÚ'!$AK$5:$AK$104,0))</f>
        <v/>
      </c>
      <c r="L6" s="1" t="e">
        <f>INDEX('Tabulka PÚ'!$B$5:$AK$104,$K6,N$9)</f>
        <v>#VALUE!</v>
      </c>
      <c r="M6" s="1" t="s">
        <v>11</v>
      </c>
      <c r="N6" s="1">
        <v>6</v>
      </c>
    </row>
    <row r="7" spans="1:14" ht="20.100000000000001" customHeight="1">
      <c r="A7" s="43" t="str">
        <f>IF(K7="","",INDEX('Tabulka PÚ'!$B$5:$AK$104,$K7,N$3))</f>
        <v/>
      </c>
      <c r="B7" s="29" t="str">
        <f>IF(A7="","",INDEX('Tabulka PÚ'!$B$5:$AK$104,$K7,N$4))</f>
        <v/>
      </c>
      <c r="C7" s="29" t="str">
        <f>IF(A7="","",INDEX('Tabulka PÚ'!$B$5:$AK$104,$K7,N$5))</f>
        <v/>
      </c>
      <c r="D7" s="49" t="str">
        <f>IF(A7="","",IF(F7="NP","NP",INDEX('Tabulka PÚ'!$B$5:$AK$104,$K7,N$6)))</f>
        <v/>
      </c>
      <c r="E7" s="49" t="str">
        <f>IF(A7="","",IF(F7="NP","NP",INDEX('Tabulka PÚ'!$B$5:$AK$104,$K7,N$7)))</f>
        <v/>
      </c>
      <c r="F7" s="30" t="str">
        <f>IF(A7="","",INDEX('Tabulka PÚ'!$B$5:$AK$104,$K7,N$8))</f>
        <v/>
      </c>
      <c r="G7" s="43" t="str">
        <f t="shared" si="1"/>
        <v/>
      </c>
      <c r="I7" s="2">
        <v>5</v>
      </c>
      <c r="J7" s="2">
        <v>11</v>
      </c>
      <c r="K7" s="1" t="str">
        <f>IF(I7&gt;'Tabulka PÚ'!G$3,"",MATCH(I7,'Tabulka PÚ'!$AK$5:$AK$104,0))</f>
        <v/>
      </c>
      <c r="L7" s="1" t="e">
        <f>INDEX('Tabulka PÚ'!$B$5:$AK$104,$K7,N$9)</f>
        <v>#VALUE!</v>
      </c>
      <c r="M7" s="1" t="s">
        <v>10</v>
      </c>
      <c r="N7" s="1">
        <v>7</v>
      </c>
    </row>
    <row r="8" spans="1:14" ht="20.100000000000001" customHeight="1">
      <c r="A8" s="43" t="str">
        <f>IF(K8="","",INDEX('Tabulka PÚ'!$B$5:$AK$104,$K8,N$3))</f>
        <v/>
      </c>
      <c r="B8" s="29" t="str">
        <f>IF(A8="","",INDEX('Tabulka PÚ'!$B$5:$AK$104,$K8,N$4))</f>
        <v/>
      </c>
      <c r="C8" s="29" t="str">
        <f>IF(A8="","",INDEX('Tabulka PÚ'!$B$5:$AK$104,$K8,N$5))</f>
        <v/>
      </c>
      <c r="D8" s="49" t="str">
        <f>IF(A8="","",IF(F8="NP","NP",INDEX('Tabulka PÚ'!$B$5:$AK$104,$K8,N$6)))</f>
        <v/>
      </c>
      <c r="E8" s="49" t="str">
        <f>IF(A8="","",IF(F8="NP","NP",INDEX('Tabulka PÚ'!$B$5:$AK$104,$K8,N$7)))</f>
        <v/>
      </c>
      <c r="F8" s="30" t="str">
        <f>IF(A8="","",INDEX('Tabulka PÚ'!$B$5:$AK$104,$K8,N$8))</f>
        <v/>
      </c>
      <c r="G8" s="43" t="str">
        <f t="shared" si="1"/>
        <v/>
      </c>
      <c r="I8" s="2">
        <v>6</v>
      </c>
      <c r="J8" s="2">
        <v>10</v>
      </c>
      <c r="K8" s="1" t="str">
        <f>IF(I8&gt;'Tabulka PÚ'!G$3,"",MATCH(I8,'Tabulka PÚ'!$AK$5:$AK$104,0))</f>
        <v/>
      </c>
      <c r="L8" s="1" t="e">
        <f>INDEX('Tabulka PÚ'!$B$5:$AK$104,$K8,N$9)</f>
        <v>#VALUE!</v>
      </c>
      <c r="M8" s="1" t="s">
        <v>5</v>
      </c>
      <c r="N8" s="1">
        <v>8</v>
      </c>
    </row>
    <row r="9" spans="1:14" ht="20.100000000000001" customHeight="1">
      <c r="A9" s="43" t="str">
        <f>IF(K9="","",INDEX('Tabulka PÚ'!$B$5:$AK$104,$K9,N$3))</f>
        <v/>
      </c>
      <c r="B9" s="29" t="str">
        <f>IF(A9="","",INDEX('Tabulka PÚ'!$B$5:$AK$104,$K9,N$4))</f>
        <v/>
      </c>
      <c r="C9" s="29" t="str">
        <f>IF(A9="","",INDEX('Tabulka PÚ'!$B$5:$AK$104,$K9,N$5))</f>
        <v/>
      </c>
      <c r="D9" s="49" t="str">
        <f>IF(A9="","",IF(F9="NP","NP",INDEX('Tabulka PÚ'!$B$5:$AK$104,$K9,N$6)))</f>
        <v/>
      </c>
      <c r="E9" s="49" t="str">
        <f>IF(A9="","",IF(F9="NP","NP",INDEX('Tabulka PÚ'!$B$5:$AK$104,$K9,N$7)))</f>
        <v/>
      </c>
      <c r="F9" s="30" t="str">
        <f>IF(A9="","",INDEX('Tabulka PÚ'!$B$5:$AK$104,$K9,N$8))</f>
        <v/>
      </c>
      <c r="G9" s="43" t="str">
        <f t="shared" si="1"/>
        <v/>
      </c>
      <c r="I9" s="2">
        <v>7</v>
      </c>
      <c r="J9" s="2">
        <v>9</v>
      </c>
      <c r="K9" s="1" t="str">
        <f>IF(I9&gt;'Tabulka PÚ'!G$3,"",MATCH(I9,'Tabulka PÚ'!$AK$5:$AK$104,0))</f>
        <v/>
      </c>
      <c r="L9" s="1" t="e">
        <f>INDEX('Tabulka PÚ'!$B$5:$AK$104,$K9,N$9)</f>
        <v>#VALUE!</v>
      </c>
      <c r="M9" s="1" t="s">
        <v>33</v>
      </c>
      <c r="N9" s="1">
        <v>34</v>
      </c>
    </row>
    <row r="10" spans="1:14" ht="20.100000000000001" customHeight="1">
      <c r="A10" s="43" t="str">
        <f>IF(K10="","",INDEX('Tabulka PÚ'!$B$5:$AK$104,$K10,N$3))</f>
        <v/>
      </c>
      <c r="B10" s="29" t="str">
        <f>IF(A10="","",INDEX('Tabulka PÚ'!$B$5:$AK$104,$K10,N$4))</f>
        <v/>
      </c>
      <c r="C10" s="29" t="str">
        <f>IF(A10="","",INDEX('Tabulka PÚ'!$B$5:$AK$104,$K10,N$5))</f>
        <v/>
      </c>
      <c r="D10" s="49" t="str">
        <f>IF(A10="","",IF(F10="NP","NP",INDEX('Tabulka PÚ'!$B$5:$AK$104,$K10,N$6)))</f>
        <v/>
      </c>
      <c r="E10" s="49" t="str">
        <f>IF(A10="","",IF(F10="NP","NP",INDEX('Tabulka PÚ'!$B$5:$AK$104,$K10,N$7)))</f>
        <v/>
      </c>
      <c r="F10" s="30" t="str">
        <f>IF(A10="","",INDEX('Tabulka PÚ'!$B$5:$AK$104,$K10,N$8))</f>
        <v/>
      </c>
      <c r="G10" s="43" t="str">
        <f t="shared" si="1"/>
        <v/>
      </c>
      <c r="I10" s="2">
        <v>8</v>
      </c>
      <c r="J10" s="2">
        <v>8</v>
      </c>
      <c r="K10" s="1" t="str">
        <f>IF(I10&gt;'Tabulka PÚ'!G$3,"",MATCH(I10,'Tabulka PÚ'!$AK$5:$AK$104,0))</f>
        <v/>
      </c>
      <c r="L10" s="1" t="e">
        <f>INDEX('Tabulka PÚ'!$B$5:$AK$104,$K10,N$9)</f>
        <v>#VALUE!</v>
      </c>
      <c r="M10" s="1" t="s">
        <v>3</v>
      </c>
    </row>
    <row r="11" spans="1:14" ht="20.100000000000001" customHeight="1">
      <c r="A11" s="43" t="str">
        <f>IF(K11="","",INDEX('Tabulka PÚ'!$B$5:$AK$104,$K11,N$3))</f>
        <v/>
      </c>
      <c r="B11" s="29" t="str">
        <f>IF(A11="","",INDEX('Tabulka PÚ'!$B$5:$AK$104,$K11,N$4))</f>
        <v/>
      </c>
      <c r="C11" s="29" t="str">
        <f>IF(A11="","",INDEX('Tabulka PÚ'!$B$5:$AK$104,$K11,N$5))</f>
        <v/>
      </c>
      <c r="D11" s="49" t="str">
        <f>IF(A11="","",IF(F11="NP","NP",INDEX('Tabulka PÚ'!$B$5:$AK$104,$K11,N$6)))</f>
        <v/>
      </c>
      <c r="E11" s="49" t="str">
        <f>IF(A11="","",IF(F11="NP","NP",INDEX('Tabulka PÚ'!$B$5:$AK$104,$K11,N$7)))</f>
        <v/>
      </c>
      <c r="F11" s="30" t="str">
        <f>IF(A11="","",INDEX('Tabulka PÚ'!$B$5:$AK$104,$K11,N$8))</f>
        <v/>
      </c>
      <c r="G11" s="43" t="str">
        <f t="shared" si="1"/>
        <v/>
      </c>
      <c r="I11" s="2">
        <v>9</v>
      </c>
      <c r="J11" s="2">
        <v>7</v>
      </c>
      <c r="K11" s="1" t="str">
        <f>IF(I11&gt;'Tabulka PÚ'!G$3,"",MATCH(I11,'Tabulka PÚ'!$AK$5:$AK$104,0))</f>
        <v/>
      </c>
      <c r="L11" s="1" t="e">
        <f>INDEX('Tabulka PÚ'!$B$5:$AK$104,$K11,N$9)</f>
        <v>#VALUE!</v>
      </c>
    </row>
    <row r="12" spans="1:14" ht="20.100000000000001" customHeight="1">
      <c r="A12" s="43" t="str">
        <f>IF(K12="","",INDEX('Tabulka PÚ'!$B$5:$AK$104,$K12,N$3))</f>
        <v/>
      </c>
      <c r="B12" s="29" t="str">
        <f>IF(A12="","",INDEX('Tabulka PÚ'!$B$5:$AK$104,$K12,N$4))</f>
        <v/>
      </c>
      <c r="C12" s="29" t="str">
        <f>IF(A12="","",INDEX('Tabulka PÚ'!$B$5:$AK$104,$K12,N$5))</f>
        <v/>
      </c>
      <c r="D12" s="49" t="str">
        <f>IF(A12="","",IF(F12="NP","NP",INDEX('Tabulka PÚ'!$B$5:$AK$104,$K12,N$6)))</f>
        <v/>
      </c>
      <c r="E12" s="49" t="str">
        <f>IF(A12="","",IF(F12="NP","NP",INDEX('Tabulka PÚ'!$B$5:$AK$104,$K12,N$7)))</f>
        <v/>
      </c>
      <c r="F12" s="30" t="str">
        <f>IF(A12="","",INDEX('Tabulka PÚ'!$B$5:$AK$104,$K12,N$8))</f>
        <v/>
      </c>
      <c r="G12" s="43" t="str">
        <f t="shared" si="1"/>
        <v/>
      </c>
      <c r="I12" s="2">
        <v>10</v>
      </c>
      <c r="J12" s="2">
        <v>6</v>
      </c>
      <c r="K12" s="1" t="str">
        <f>IF(I12&gt;'Tabulka PÚ'!G$3,"",MATCH(I12,'Tabulka PÚ'!$AK$5:$AK$104,0))</f>
        <v/>
      </c>
      <c r="L12" s="1" t="e">
        <f>INDEX('Tabulka PÚ'!$B$5:$AK$104,$K12,N$9)</f>
        <v>#VALUE!</v>
      </c>
    </row>
    <row r="13" spans="1:14" ht="20.100000000000001" customHeight="1">
      <c r="A13" s="43" t="str">
        <f>IF(K13="","",INDEX('Tabulka PÚ'!$B$5:$AK$104,$K13,N$3))</f>
        <v/>
      </c>
      <c r="B13" s="29" t="str">
        <f>IF(A13="","",INDEX('Tabulka PÚ'!$B$5:$AK$104,$K13,N$4))</f>
        <v/>
      </c>
      <c r="C13" s="29" t="str">
        <f>IF(A13="","",INDEX('Tabulka PÚ'!$B$5:$AK$104,$K13,N$5))</f>
        <v/>
      </c>
      <c r="D13" s="49" t="str">
        <f>IF(A13="","",IF(F13="NP","NP",INDEX('Tabulka PÚ'!$B$5:$AK$104,$K13,N$6)))</f>
        <v/>
      </c>
      <c r="E13" s="49" t="str">
        <f>IF(A13="","",IF(F13="NP","NP",INDEX('Tabulka PÚ'!$B$5:$AK$104,$K13,N$7)))</f>
        <v/>
      </c>
      <c r="F13" s="30" t="str">
        <f>IF(A13="","",INDEX('Tabulka PÚ'!$B$5:$AK$104,$K13,N$8))</f>
        <v/>
      </c>
      <c r="G13" s="43" t="str">
        <f t="shared" si="1"/>
        <v/>
      </c>
      <c r="I13" s="2">
        <v>11</v>
      </c>
      <c r="J13" s="2">
        <v>5</v>
      </c>
      <c r="K13" s="1" t="str">
        <f>IF(I13&gt;'Tabulka PÚ'!G$3,"",MATCH(I13,'Tabulka PÚ'!$AK$5:$AK$104,0))</f>
        <v/>
      </c>
      <c r="L13" s="1" t="e">
        <f>INDEX('Tabulka PÚ'!$B$5:$AK$104,$K13,N$9)</f>
        <v>#VALUE!</v>
      </c>
    </row>
    <row r="14" spans="1:14" ht="20.100000000000001" customHeight="1">
      <c r="A14" s="43" t="str">
        <f>IF(K14="","",INDEX('Tabulka PÚ'!$B$5:$AK$104,$K14,N$3))</f>
        <v/>
      </c>
      <c r="B14" s="29" t="str">
        <f>IF(A14="","",INDEX('Tabulka PÚ'!$B$5:$AK$104,$K14,N$4))</f>
        <v/>
      </c>
      <c r="C14" s="29" t="str">
        <f>IF(A14="","",INDEX('Tabulka PÚ'!$B$5:$AK$104,$K14,N$5))</f>
        <v/>
      </c>
      <c r="D14" s="49" t="str">
        <f>IF(A14="","",IF(F14="NP","NP",INDEX('Tabulka PÚ'!$B$5:$AK$104,$K14,N$6)))</f>
        <v/>
      </c>
      <c r="E14" s="49" t="str">
        <f>IF(A14="","",IF(F14="NP","NP",INDEX('Tabulka PÚ'!$B$5:$AK$104,$K14,N$7)))</f>
        <v/>
      </c>
      <c r="F14" s="30" t="str">
        <f>IF(A14="","",INDEX('Tabulka PÚ'!$B$5:$AK$104,$K14,N$8))</f>
        <v/>
      </c>
      <c r="G14" s="43" t="str">
        <f t="shared" si="1"/>
        <v/>
      </c>
      <c r="I14" s="2">
        <v>12</v>
      </c>
      <c r="J14" s="2">
        <v>4</v>
      </c>
      <c r="K14" s="1" t="str">
        <f>IF(I14&gt;'Tabulka PÚ'!G$3,"",MATCH(I14,'Tabulka PÚ'!$AK$5:$AK$104,0))</f>
        <v/>
      </c>
      <c r="L14" s="1" t="e">
        <f>INDEX('Tabulka PÚ'!$B$5:$AK$104,$K14,N$9)</f>
        <v>#VALUE!</v>
      </c>
    </row>
    <row r="15" spans="1:14" ht="20.100000000000001" customHeight="1">
      <c r="A15" s="43" t="str">
        <f>IF(K15="","",INDEX('Tabulka PÚ'!$B$5:$AK$104,$K15,N$3))</f>
        <v/>
      </c>
      <c r="B15" s="29" t="str">
        <f>IF(A15="","",INDEX('Tabulka PÚ'!$B$5:$AK$104,$K15,N$4))</f>
        <v/>
      </c>
      <c r="C15" s="29" t="str">
        <f>IF(A15="","",INDEX('Tabulka PÚ'!$B$5:$AK$104,$K15,N$5))</f>
        <v/>
      </c>
      <c r="D15" s="49" t="str">
        <f>IF(A15="","",IF(F15="NP","NP",INDEX('Tabulka PÚ'!$B$5:$AK$104,$K15,N$6)))</f>
        <v/>
      </c>
      <c r="E15" s="49" t="str">
        <f>IF(A15="","",IF(F15="NP","NP",INDEX('Tabulka PÚ'!$B$5:$AK$104,$K15,N$7)))</f>
        <v/>
      </c>
      <c r="F15" s="30" t="str">
        <f>IF(A15="","",INDEX('Tabulka PÚ'!$B$5:$AK$104,$K15,N$8))</f>
        <v/>
      </c>
      <c r="G15" s="43" t="str">
        <f t="shared" si="1"/>
        <v/>
      </c>
      <c r="I15" s="2">
        <v>13</v>
      </c>
      <c r="J15" s="2">
        <v>3</v>
      </c>
      <c r="K15" s="1" t="str">
        <f>IF(I15&gt;'Tabulka PÚ'!G$3,"",MATCH(I15,'Tabulka PÚ'!$AK$5:$AK$104,0))</f>
        <v/>
      </c>
      <c r="L15" s="1" t="e">
        <f>INDEX('Tabulka PÚ'!$B$5:$AK$104,$K15,N$9)</f>
        <v>#VALUE!</v>
      </c>
    </row>
    <row r="16" spans="1:14" ht="20.100000000000001" customHeight="1">
      <c r="A16" s="43" t="str">
        <f>IF(K16="","",INDEX('Tabulka PÚ'!$B$5:$AK$104,$K16,N$3))</f>
        <v/>
      </c>
      <c r="B16" s="29" t="str">
        <f>IF(A16="","",INDEX('Tabulka PÚ'!$B$5:$AK$104,$K16,N$4))</f>
        <v/>
      </c>
      <c r="C16" s="29" t="str">
        <f>IF(A16="","",INDEX('Tabulka PÚ'!$B$5:$AK$104,$K16,N$5))</f>
        <v/>
      </c>
      <c r="D16" s="49" t="str">
        <f>IF(A16="","",IF(F16="NP","NP",INDEX('Tabulka PÚ'!$B$5:$AK$104,$K16,N$6)))</f>
        <v/>
      </c>
      <c r="E16" s="49" t="str">
        <f>IF(A16="","",IF(F16="NP","NP",INDEX('Tabulka PÚ'!$B$5:$AK$104,$K16,N$7)))</f>
        <v/>
      </c>
      <c r="F16" s="30" t="str">
        <f>IF(A16="","",INDEX('Tabulka PÚ'!$B$5:$AK$104,$K16,N$8))</f>
        <v/>
      </c>
      <c r="G16" s="43" t="str">
        <f t="shared" si="1"/>
        <v/>
      </c>
      <c r="I16" s="2">
        <v>14</v>
      </c>
      <c r="J16" s="2">
        <v>2</v>
      </c>
      <c r="K16" s="1" t="str">
        <f>IF(I16&gt;'Tabulka PÚ'!G$3,"",MATCH(I16,'Tabulka PÚ'!$AK$5:$AK$104,0))</f>
        <v/>
      </c>
      <c r="L16" s="1" t="e">
        <f>INDEX('Tabulka PÚ'!$B$5:$AK$104,$K16,N$9)</f>
        <v>#VALUE!</v>
      </c>
    </row>
    <row r="17" spans="1:12" ht="20.100000000000001" customHeight="1">
      <c r="A17" s="43" t="str">
        <f>IF(K17="","",INDEX('Tabulka PÚ'!$B$5:$AK$104,$K17,N$3))</f>
        <v/>
      </c>
      <c r="B17" s="29" t="str">
        <f>IF(A17="","",INDEX('Tabulka PÚ'!$B$5:$AK$104,$K17,N$4))</f>
        <v/>
      </c>
      <c r="C17" s="29" t="str">
        <f>IF(A17="","",INDEX('Tabulka PÚ'!$B$5:$AK$104,$K17,N$5))</f>
        <v/>
      </c>
      <c r="D17" s="49" t="str">
        <f>IF(A17="","",IF(F17="NP","NP",INDEX('Tabulka PÚ'!$B$5:$AK$104,$K17,N$6)))</f>
        <v/>
      </c>
      <c r="E17" s="49" t="str">
        <f>IF(A17="","",IF(F17="NP","NP",INDEX('Tabulka PÚ'!$B$5:$AK$104,$K17,N$7)))</f>
        <v/>
      </c>
      <c r="F17" s="30" t="str">
        <f>IF(A17="","",INDEX('Tabulka PÚ'!$B$5:$AK$104,$K17,N$8))</f>
        <v/>
      </c>
      <c r="G17" s="43" t="str">
        <f t="shared" si="1"/>
        <v/>
      </c>
      <c r="I17" s="2">
        <v>15</v>
      </c>
      <c r="J17" s="2">
        <v>1</v>
      </c>
      <c r="K17" s="1" t="str">
        <f>IF(I17&gt;'Tabulka PÚ'!G$3,"",MATCH(I17,'Tabulka PÚ'!$AK$5:$AK$104,0))</f>
        <v/>
      </c>
      <c r="L17" s="1" t="e">
        <f>INDEX('Tabulka PÚ'!$B$5:$AK$104,$K17,N$9)</f>
        <v>#VALUE!</v>
      </c>
    </row>
    <row r="18" spans="1:12" ht="20.100000000000001" customHeight="1">
      <c r="A18" s="43" t="str">
        <f>IF(K18="","",INDEX('Tabulka PÚ'!$B$5:$AK$104,$K18,N$3))</f>
        <v/>
      </c>
      <c r="B18" s="29" t="str">
        <f>IF(A18="","",INDEX('Tabulka PÚ'!$B$5:$AK$104,$K18,N$4))</f>
        <v/>
      </c>
      <c r="C18" s="29" t="str">
        <f>IF(A18="","",INDEX('Tabulka PÚ'!$B$5:$AK$104,$K18,N$5))</f>
        <v/>
      </c>
      <c r="D18" s="49" t="str">
        <f>IF(A18="","",IF(F18="NP","NP",INDEX('Tabulka PÚ'!$B$5:$AK$104,$K18,N$6)))</f>
        <v/>
      </c>
      <c r="E18" s="49" t="str">
        <f>IF(A18="","",IF(F18="NP","NP",INDEX('Tabulka PÚ'!$B$5:$AK$104,$K18,N$7)))</f>
        <v/>
      </c>
      <c r="F18" s="30" t="str">
        <f>IF(A18="","",INDEX('Tabulka PÚ'!$B$5:$AK$104,$K18,N$8))</f>
        <v/>
      </c>
      <c r="G18" s="43" t="str">
        <f t="shared" si="1"/>
        <v/>
      </c>
      <c r="I18" s="2">
        <v>16</v>
      </c>
      <c r="J18" s="2">
        <v>0</v>
      </c>
      <c r="K18" s="1" t="str">
        <f>IF(I18&gt;'Tabulka PÚ'!G$3,"",MATCH(I18,'Tabulka PÚ'!$AK$5:$AK$104,0))</f>
        <v/>
      </c>
      <c r="L18" s="1" t="e">
        <f>INDEX('Tabulka PÚ'!$B$5:$AK$104,$K18,N$9)</f>
        <v>#VALUE!</v>
      </c>
    </row>
    <row r="19" spans="1:12" ht="20.100000000000001" customHeight="1">
      <c r="A19" s="43" t="str">
        <f>IF(K19="","",INDEX('Tabulka PÚ'!$B$5:$AK$104,$K19,N$3))</f>
        <v/>
      </c>
      <c r="B19" s="29" t="str">
        <f>IF(A19="","",INDEX('Tabulka PÚ'!$B$5:$AK$104,$K19,N$4))</f>
        <v/>
      </c>
      <c r="C19" s="29" t="str">
        <f>IF(A19="","",INDEX('Tabulka PÚ'!$B$5:$AK$104,$K19,N$5))</f>
        <v/>
      </c>
      <c r="D19" s="49" t="str">
        <f>IF(A19="","",IF(F19="NP","NP",INDEX('Tabulka PÚ'!$B$5:$AK$104,$K19,N$6)))</f>
        <v/>
      </c>
      <c r="E19" s="49" t="str">
        <f>IF(A19="","",IF(F19="NP","NP",INDEX('Tabulka PÚ'!$B$5:$AK$104,$K19,N$7)))</f>
        <v/>
      </c>
      <c r="F19" s="30" t="str">
        <f>IF(A19="","",INDEX('Tabulka PÚ'!$B$5:$AK$104,$K19,N$8))</f>
        <v/>
      </c>
      <c r="G19" s="43" t="str">
        <f t="shared" si="1"/>
        <v/>
      </c>
      <c r="I19" s="2">
        <v>17</v>
      </c>
      <c r="J19" s="2">
        <v>0</v>
      </c>
      <c r="K19" s="1" t="str">
        <f>IF(I19&gt;'Tabulka PÚ'!G$3,"",MATCH(I19,'Tabulka PÚ'!$AK$5:$AK$104,0))</f>
        <v/>
      </c>
      <c r="L19" s="1" t="e">
        <f>INDEX('Tabulka PÚ'!$B$5:$AK$104,$K19,N$9)</f>
        <v>#VALUE!</v>
      </c>
    </row>
    <row r="20" spans="1:12" ht="20.100000000000001" customHeight="1">
      <c r="A20" s="43" t="str">
        <f>IF(K20="","",INDEX('Tabulka PÚ'!$B$5:$AK$104,$K20,N$3))</f>
        <v/>
      </c>
      <c r="B20" s="29" t="str">
        <f>IF(A20="","",INDEX('Tabulka PÚ'!$B$5:$AK$104,$K20,N$4))</f>
        <v/>
      </c>
      <c r="C20" s="29" t="str">
        <f>IF(A20="","",INDEX('Tabulka PÚ'!$B$5:$AK$104,$K20,N$5))</f>
        <v/>
      </c>
      <c r="D20" s="49" t="str">
        <f>IF(A20="","",IF(F20="NP","NP",INDEX('Tabulka PÚ'!$B$5:$AK$104,$K20,N$6)))</f>
        <v/>
      </c>
      <c r="E20" s="49" t="str">
        <f>IF(A20="","",IF(F20="NP","NP",INDEX('Tabulka PÚ'!$B$5:$AK$104,$K20,N$7)))</f>
        <v/>
      </c>
      <c r="F20" s="30" t="str">
        <f>IF(A20="","",INDEX('Tabulka PÚ'!$B$5:$AK$104,$K20,N$8))</f>
        <v/>
      </c>
      <c r="G20" s="43" t="str">
        <f t="shared" si="1"/>
        <v/>
      </c>
      <c r="I20" s="2">
        <v>18</v>
      </c>
      <c r="J20" s="2">
        <v>0</v>
      </c>
      <c r="K20" s="1" t="str">
        <f>IF(I20&gt;'Tabulka PÚ'!G$3,"",MATCH(I20,'Tabulka PÚ'!$AK$5:$AK$104,0))</f>
        <v/>
      </c>
      <c r="L20" s="1" t="e">
        <f>INDEX('Tabulka PÚ'!$B$5:$AK$104,$K20,N$9)</f>
        <v>#VALUE!</v>
      </c>
    </row>
    <row r="21" spans="1:12" ht="20.100000000000001" customHeight="1">
      <c r="A21" s="43" t="str">
        <f>IF(K21="","",INDEX('Tabulka PÚ'!$B$5:$AK$104,$K21,N$3))</f>
        <v/>
      </c>
      <c r="B21" s="29" t="str">
        <f>IF(A21="","",INDEX('Tabulka PÚ'!$B$5:$AK$104,$K21,N$4))</f>
        <v/>
      </c>
      <c r="C21" s="29" t="str">
        <f>IF(A21="","",INDEX('Tabulka PÚ'!$B$5:$AK$104,$K21,N$5))</f>
        <v/>
      </c>
      <c r="D21" s="49" t="str">
        <f>IF(A21="","",IF(F21="NP","NP",INDEX('Tabulka PÚ'!$B$5:$AK$104,$K21,N$6)))</f>
        <v/>
      </c>
      <c r="E21" s="49" t="str">
        <f>IF(A21="","",IF(F21="NP","NP",INDEX('Tabulka PÚ'!$B$5:$AK$104,$K21,N$7)))</f>
        <v/>
      </c>
      <c r="F21" s="30" t="str">
        <f>IF(A21="","",INDEX('Tabulka PÚ'!$B$5:$AK$104,$K21,N$8))</f>
        <v/>
      </c>
      <c r="G21" s="43" t="str">
        <f t="shared" si="1"/>
        <v/>
      </c>
      <c r="I21" s="2">
        <v>19</v>
      </c>
      <c r="J21" s="2">
        <v>0</v>
      </c>
      <c r="K21" s="1" t="str">
        <f>IF(I21&gt;'Tabulka PÚ'!G$3,"",MATCH(I21,'Tabulka PÚ'!$AK$5:$AK$104,0))</f>
        <v/>
      </c>
      <c r="L21" s="1" t="e">
        <f>INDEX('Tabulka PÚ'!$B$5:$AK$104,$K21,N$9)</f>
        <v>#VALUE!</v>
      </c>
    </row>
    <row r="22" spans="1:12" ht="20.100000000000001" customHeight="1">
      <c r="A22" s="43" t="str">
        <f>IF(K22="","",INDEX('Tabulka PÚ'!$B$5:$AK$104,$K22,N$3))</f>
        <v/>
      </c>
      <c r="B22" s="29" t="str">
        <f>IF(A22="","",INDEX('Tabulka PÚ'!$B$5:$AK$104,$K22,N$4))</f>
        <v/>
      </c>
      <c r="C22" s="29" t="str">
        <f>IF(A22="","",INDEX('Tabulka PÚ'!$B$5:$AK$104,$K22,N$5))</f>
        <v/>
      </c>
      <c r="D22" s="49" t="str">
        <f>IF(A22="","",IF(F22="NP","NP",INDEX('Tabulka PÚ'!$B$5:$AK$104,$K22,N$6)))</f>
        <v/>
      </c>
      <c r="E22" s="49" t="str">
        <f>IF(A22="","",IF(F22="NP","NP",INDEX('Tabulka PÚ'!$B$5:$AK$104,$K22,N$7)))</f>
        <v/>
      </c>
      <c r="F22" s="30" t="str">
        <f>IF(A22="","",INDEX('Tabulka PÚ'!$B$5:$AK$104,$K22,N$8))</f>
        <v/>
      </c>
      <c r="G22" s="43" t="str">
        <f t="shared" si="1"/>
        <v/>
      </c>
      <c r="I22" s="2">
        <v>20</v>
      </c>
      <c r="J22" s="2">
        <v>0</v>
      </c>
      <c r="K22" s="1" t="str">
        <f>IF(I22&gt;'Tabulka PÚ'!G$3,"",MATCH(I22,'Tabulka PÚ'!$AK$5:$AK$104,0))</f>
        <v/>
      </c>
      <c r="L22" s="1" t="e">
        <f>INDEX('Tabulka PÚ'!$B$5:$AK$104,$K22,N$9)</f>
        <v>#VALUE!</v>
      </c>
    </row>
    <row r="23" spans="1:12" ht="20.100000000000001" customHeight="1">
      <c r="A23" s="43" t="str">
        <f>IF(K23="","",INDEX('Tabulka PÚ'!$B$5:$AK$104,$K23,N$3))</f>
        <v/>
      </c>
      <c r="B23" s="29" t="str">
        <f>IF(A23="","",INDEX('Tabulka PÚ'!$B$5:$AK$104,$K23,N$4))</f>
        <v/>
      </c>
      <c r="C23" s="29" t="str">
        <f>IF(A23="","",INDEX('Tabulka PÚ'!$B$5:$AK$104,$K23,N$5))</f>
        <v/>
      </c>
      <c r="D23" s="49" t="str">
        <f>IF(A23="","",IF(F23="NP","NP",INDEX('Tabulka PÚ'!$B$5:$AK$104,$K23,N$6)))</f>
        <v/>
      </c>
      <c r="E23" s="49" t="str">
        <f>IF(A23="","",IF(F23="NP","NP",INDEX('Tabulka PÚ'!$B$5:$AK$104,$K23,N$7)))</f>
        <v/>
      </c>
      <c r="F23" s="30" t="str">
        <f>IF(A23="","",INDEX('Tabulka PÚ'!$B$5:$AK$104,$K23,N$8))</f>
        <v/>
      </c>
      <c r="G23" s="43" t="str">
        <f t="shared" si="1"/>
        <v/>
      </c>
      <c r="I23" s="2">
        <v>21</v>
      </c>
      <c r="J23" s="2">
        <v>0</v>
      </c>
      <c r="K23" s="1" t="str">
        <f>IF(I23&gt;'Tabulka PÚ'!G$3,"",MATCH(I23,'Tabulka PÚ'!$AK$5:$AK$104,0))</f>
        <v/>
      </c>
      <c r="L23" s="1" t="e">
        <f>INDEX('Tabulka PÚ'!$B$5:$AK$104,$K23,N$9)</f>
        <v>#VALUE!</v>
      </c>
    </row>
    <row r="24" spans="1:12" ht="20.100000000000001" customHeight="1">
      <c r="A24" s="43" t="str">
        <f>IF(K24="","",INDEX('Tabulka PÚ'!$B$5:$AK$104,$K24,N$3))</f>
        <v/>
      </c>
      <c r="B24" s="29" t="str">
        <f>IF(A24="","",INDEX('Tabulka PÚ'!$B$5:$AK$104,$K24,N$4))</f>
        <v/>
      </c>
      <c r="C24" s="29" t="str">
        <f>IF(A24="","",INDEX('Tabulka PÚ'!$B$5:$AK$104,$K24,N$5))</f>
        <v/>
      </c>
      <c r="D24" s="49" t="str">
        <f>IF(A24="","",IF(F24="NP","NP",INDEX('Tabulka PÚ'!$B$5:$AK$104,$K24,N$6)))</f>
        <v/>
      </c>
      <c r="E24" s="49" t="str">
        <f>IF(A24="","",IF(F24="NP","NP",INDEX('Tabulka PÚ'!$B$5:$AK$104,$K24,N$7)))</f>
        <v/>
      </c>
      <c r="F24" s="30" t="str">
        <f>IF(A24="","",INDEX('Tabulka PÚ'!$B$5:$AK$104,$K24,N$8))</f>
        <v/>
      </c>
      <c r="G24" s="43" t="str">
        <f t="shared" si="1"/>
        <v/>
      </c>
      <c r="I24" s="2">
        <v>22</v>
      </c>
      <c r="J24" s="2">
        <v>0</v>
      </c>
      <c r="K24" s="1" t="str">
        <f>IF(I24&gt;'Tabulka PÚ'!G$3,"",MATCH(I24,'Tabulka PÚ'!$AK$5:$AK$104,0))</f>
        <v/>
      </c>
      <c r="L24" s="1" t="e">
        <f>INDEX('Tabulka PÚ'!$B$5:$AK$104,$K24,N$9)</f>
        <v>#VALUE!</v>
      </c>
    </row>
    <row r="25" spans="1:12" ht="20.100000000000001" customHeight="1">
      <c r="A25" s="43" t="str">
        <f>IF(K25="","",INDEX('Tabulka PÚ'!$B$5:$AK$104,$K25,N$3))</f>
        <v/>
      </c>
      <c r="B25" s="29" t="str">
        <f>IF(A25="","",INDEX('Tabulka PÚ'!$B$5:$AK$104,$K25,N$4))</f>
        <v/>
      </c>
      <c r="C25" s="29" t="str">
        <f>IF(A25="","",INDEX('Tabulka PÚ'!$B$5:$AK$104,$K25,N$5))</f>
        <v/>
      </c>
      <c r="D25" s="49" t="str">
        <f>IF(A25="","",IF(F25="NP","NP",INDEX('Tabulka PÚ'!$B$5:$AK$104,$K25,N$6)))</f>
        <v/>
      </c>
      <c r="E25" s="49" t="str">
        <f>IF(A25="","",IF(F25="NP","NP",INDEX('Tabulka PÚ'!$B$5:$AK$104,$K25,N$7)))</f>
        <v/>
      </c>
      <c r="F25" s="30" t="str">
        <f>IF(A25="","",INDEX('Tabulka PÚ'!$B$5:$AK$104,$K25,N$8))</f>
        <v/>
      </c>
      <c r="G25" s="43" t="str">
        <f t="shared" si="1"/>
        <v/>
      </c>
      <c r="I25" s="2">
        <v>23</v>
      </c>
      <c r="J25" s="2">
        <v>0</v>
      </c>
      <c r="K25" s="1" t="str">
        <f>IF(I25&gt;'Tabulka PÚ'!G$3,"",MATCH(I25,'Tabulka PÚ'!$AK$5:$AK$104,0))</f>
        <v/>
      </c>
      <c r="L25" s="1" t="e">
        <f>INDEX('Tabulka PÚ'!$B$5:$AK$104,$K25,N$9)</f>
        <v>#VALUE!</v>
      </c>
    </row>
    <row r="26" spans="1:12" ht="20.100000000000001" customHeight="1">
      <c r="A26" s="43" t="str">
        <f>IF(K26="","",INDEX('Tabulka PÚ'!$B$5:$AK$104,$K26,N$3))</f>
        <v/>
      </c>
      <c r="B26" s="29" t="str">
        <f>IF(A26="","",INDEX('Tabulka PÚ'!$B$5:$AK$104,$K26,N$4))</f>
        <v/>
      </c>
      <c r="C26" s="29" t="str">
        <f>IF(A26="","",INDEX('Tabulka PÚ'!$B$5:$AK$104,$K26,N$5))</f>
        <v/>
      </c>
      <c r="D26" s="49" t="str">
        <f>IF(A26="","",IF(F26="NP","NP",INDEX('Tabulka PÚ'!$B$5:$AK$104,$K26,N$6)))</f>
        <v/>
      </c>
      <c r="E26" s="49" t="str">
        <f>IF(A26="","",IF(F26="NP","NP",INDEX('Tabulka PÚ'!$B$5:$AK$104,$K26,N$7)))</f>
        <v/>
      </c>
      <c r="F26" s="30" t="str">
        <f>IF(A26="","",INDEX('Tabulka PÚ'!$B$5:$AK$104,$K26,N$8))</f>
        <v/>
      </c>
      <c r="G26" s="43" t="str">
        <f t="shared" si="1"/>
        <v/>
      </c>
      <c r="I26" s="2">
        <v>24</v>
      </c>
      <c r="J26" s="2">
        <v>0</v>
      </c>
      <c r="K26" s="1" t="str">
        <f>IF(I26&gt;'Tabulka PÚ'!G$3,"",MATCH(I26,'Tabulka PÚ'!$AK$5:$AK$104,0))</f>
        <v/>
      </c>
      <c r="L26" s="1" t="e">
        <f>INDEX('Tabulka PÚ'!$B$5:$AK$104,$K26,N$9)</f>
        <v>#VALUE!</v>
      </c>
    </row>
    <row r="27" spans="1:12" ht="20.100000000000001" customHeight="1">
      <c r="A27" s="43" t="str">
        <f>IF(K27="","",INDEX('Tabulka PÚ'!$B$5:$AK$104,$K27,N$3))</f>
        <v/>
      </c>
      <c r="B27" s="29" t="str">
        <f>IF(A27="","",INDEX('Tabulka PÚ'!$B$5:$AK$104,$K27,N$4))</f>
        <v/>
      </c>
      <c r="C27" s="29" t="str">
        <f>IF(A27="","",INDEX('Tabulka PÚ'!$B$5:$AK$104,$K27,N$5))</f>
        <v/>
      </c>
      <c r="D27" s="49" t="str">
        <f>IF(A27="","",IF(F27="NP","NP",INDEX('Tabulka PÚ'!$B$5:$AK$104,$K27,N$6)))</f>
        <v/>
      </c>
      <c r="E27" s="49" t="str">
        <f>IF(A27="","",IF(F27="NP","NP",INDEX('Tabulka PÚ'!$B$5:$AK$104,$K27,N$7)))</f>
        <v/>
      </c>
      <c r="F27" s="30" t="str">
        <f>IF(A27="","",INDEX('Tabulka PÚ'!$B$5:$AK$104,$K27,N$8))</f>
        <v/>
      </c>
      <c r="G27" s="43" t="str">
        <f t="shared" si="1"/>
        <v/>
      </c>
      <c r="I27" s="2">
        <v>25</v>
      </c>
      <c r="J27" s="2">
        <v>0</v>
      </c>
      <c r="K27" s="1" t="str">
        <f>IF(I27&gt;'Tabulka PÚ'!G$3,"",MATCH(I27,'Tabulka PÚ'!$AK$5:$AK$104,0))</f>
        <v/>
      </c>
      <c r="L27" s="1" t="e">
        <f>INDEX('Tabulka PÚ'!$B$5:$AK$104,$K27,N$9)</f>
        <v>#VALUE!</v>
      </c>
    </row>
    <row r="28" spans="1:12" ht="20.100000000000001" customHeight="1">
      <c r="A28" s="43" t="str">
        <f>IF(K28="","",INDEX('Tabulka PÚ'!$B$5:$AK$104,$K28,N$3))</f>
        <v/>
      </c>
      <c r="B28" s="29" t="str">
        <f>IF(A28="","",INDEX('Tabulka PÚ'!$B$5:$AK$104,$K28,N$4))</f>
        <v/>
      </c>
      <c r="C28" s="29" t="str">
        <f>IF(A28="","",INDEX('Tabulka PÚ'!$B$5:$AK$104,$K28,N$5))</f>
        <v/>
      </c>
      <c r="D28" s="49" t="str">
        <f>IF(A28="","",IF(F28="NP","NP",INDEX('Tabulka PÚ'!$B$5:$AK$104,$K28,N$6)))</f>
        <v/>
      </c>
      <c r="E28" s="49" t="str">
        <f>IF(A28="","",IF(F28="NP","NP",INDEX('Tabulka PÚ'!$B$5:$AK$104,$K28,N$7)))</f>
        <v/>
      </c>
      <c r="F28" s="30" t="str">
        <f>IF(A28="","",INDEX('Tabulka PÚ'!$B$5:$AK$104,$K28,N$8))</f>
        <v/>
      </c>
      <c r="G28" s="43" t="str">
        <f t="shared" si="1"/>
        <v/>
      </c>
      <c r="I28" s="2">
        <v>26</v>
      </c>
      <c r="J28" s="2">
        <v>0</v>
      </c>
      <c r="K28" s="1" t="str">
        <f>IF(I28&gt;'Tabulka PÚ'!G$3,"",MATCH(I28,'Tabulka PÚ'!$AK$5:$AK$104,0))</f>
        <v/>
      </c>
      <c r="L28" s="1" t="e">
        <f>INDEX('Tabulka PÚ'!$B$5:$AK$104,$K28,N$9)</f>
        <v>#VALUE!</v>
      </c>
    </row>
    <row r="29" spans="1:12" ht="20.100000000000001" customHeight="1">
      <c r="A29" s="43" t="str">
        <f>IF(K29="","",INDEX('Tabulka PÚ'!$B$5:$AK$104,$K29,N$3))</f>
        <v/>
      </c>
      <c r="B29" s="29" t="str">
        <f>IF(A29="","",INDEX('Tabulka PÚ'!$B$5:$AK$104,$K29,N$4))</f>
        <v/>
      </c>
      <c r="C29" s="29" t="str">
        <f>IF(A29="","",INDEX('Tabulka PÚ'!$B$5:$AK$104,$K29,N$5))</f>
        <v/>
      </c>
      <c r="D29" s="49" t="str">
        <f>IF(A29="","",IF(F29="NP","NP",INDEX('Tabulka PÚ'!$B$5:$AK$104,$K29,N$6)))</f>
        <v/>
      </c>
      <c r="E29" s="49" t="str">
        <f>IF(A29="","",IF(F29="NP","NP",INDEX('Tabulka PÚ'!$B$5:$AK$104,$K29,N$7)))</f>
        <v/>
      </c>
      <c r="F29" s="30" t="str">
        <f>IF(A29="","",INDEX('Tabulka PÚ'!$B$5:$AK$104,$K29,N$8))</f>
        <v/>
      </c>
      <c r="G29" s="43" t="str">
        <f t="shared" si="1"/>
        <v/>
      </c>
      <c r="I29" s="2">
        <v>27</v>
      </c>
      <c r="J29" s="2">
        <v>0</v>
      </c>
      <c r="K29" s="1" t="str">
        <f>IF(I29&gt;'Tabulka PÚ'!G$3,"",MATCH(I29,'Tabulka PÚ'!$AK$5:$AK$104,0))</f>
        <v/>
      </c>
      <c r="L29" s="1" t="e">
        <f>INDEX('Tabulka PÚ'!$B$5:$AK$104,$K29,N$9)</f>
        <v>#VALUE!</v>
      </c>
    </row>
    <row r="30" spans="1:12" ht="20.100000000000001" customHeight="1">
      <c r="A30" s="43" t="str">
        <f>IF(K30="","",INDEX('Tabulka PÚ'!$B$5:$AK$104,$K30,N$3))</f>
        <v/>
      </c>
      <c r="B30" s="29" t="str">
        <f>IF(A30="","",INDEX('Tabulka PÚ'!$B$5:$AK$104,$K30,N$4))</f>
        <v/>
      </c>
      <c r="C30" s="29" t="str">
        <f>IF(A30="","",INDEX('Tabulka PÚ'!$B$5:$AK$104,$K30,N$5))</f>
        <v/>
      </c>
      <c r="D30" s="49" t="str">
        <f>IF(A30="","",IF(F30="NP","NP",INDEX('Tabulka PÚ'!$B$5:$AK$104,$K30,N$6)))</f>
        <v/>
      </c>
      <c r="E30" s="49" t="str">
        <f>IF(A30="","",IF(F30="NP","NP",INDEX('Tabulka PÚ'!$B$5:$AK$104,$K30,N$7)))</f>
        <v/>
      </c>
      <c r="F30" s="30" t="str">
        <f>IF(A30="","",INDEX('Tabulka PÚ'!$B$5:$AK$104,$K30,N$8))</f>
        <v/>
      </c>
      <c r="G30" s="43" t="str">
        <f t="shared" si="1"/>
        <v/>
      </c>
      <c r="I30" s="2">
        <v>28</v>
      </c>
      <c r="J30" s="2">
        <v>0</v>
      </c>
      <c r="K30" s="1" t="str">
        <f>IF(I30&gt;'Tabulka PÚ'!G$3,"",MATCH(I30,'Tabulka PÚ'!$AK$5:$AK$104,0))</f>
        <v/>
      </c>
      <c r="L30" s="1" t="e">
        <f>INDEX('Tabulka PÚ'!$B$5:$AK$104,$K30,N$9)</f>
        <v>#VALUE!</v>
      </c>
    </row>
    <row r="31" spans="1:12" ht="20.100000000000001" customHeight="1">
      <c r="A31" s="43" t="str">
        <f>IF(K31="","",INDEX('Tabulka PÚ'!$B$5:$AK$104,$K31,N$3))</f>
        <v/>
      </c>
      <c r="B31" s="29" t="str">
        <f>IF(A31="","",INDEX('Tabulka PÚ'!$B$5:$AK$104,$K31,N$4))</f>
        <v/>
      </c>
      <c r="C31" s="29" t="str">
        <f>IF(A31="","",INDEX('Tabulka PÚ'!$B$5:$AK$104,$K31,N$5))</f>
        <v/>
      </c>
      <c r="D31" s="49" t="str">
        <f>IF(A31="","",IF(F31="NP","NP",INDEX('Tabulka PÚ'!$B$5:$AK$104,$K31,N$6)))</f>
        <v/>
      </c>
      <c r="E31" s="49" t="str">
        <f>IF(A31="","",IF(F31="NP","NP",INDEX('Tabulka PÚ'!$B$5:$AK$104,$K31,N$7)))</f>
        <v/>
      </c>
      <c r="F31" s="30" t="str">
        <f>IF(A31="","",INDEX('Tabulka PÚ'!$B$5:$AK$104,$K31,N$8))</f>
        <v/>
      </c>
      <c r="G31" s="43" t="str">
        <f t="shared" si="1"/>
        <v/>
      </c>
      <c r="I31" s="2">
        <v>29</v>
      </c>
      <c r="J31" s="2">
        <v>0</v>
      </c>
      <c r="K31" s="1" t="str">
        <f>IF(I31&gt;'Tabulka PÚ'!G$3,"",MATCH(I31,'Tabulka PÚ'!$AK$5:$AK$104,0))</f>
        <v/>
      </c>
      <c r="L31" s="1" t="e">
        <f>INDEX('Tabulka PÚ'!$B$5:$AK$104,$K31,N$9)</f>
        <v>#VALUE!</v>
      </c>
    </row>
    <row r="32" spans="1:12" ht="20.100000000000001" customHeight="1">
      <c r="A32" s="43" t="str">
        <f>IF(K32="","",INDEX('Tabulka PÚ'!$B$5:$AK$104,$K32,N$3))</f>
        <v/>
      </c>
      <c r="B32" s="29" t="str">
        <f>IF(A32="","",INDEX('Tabulka PÚ'!$B$5:$AK$104,$K32,N$4))</f>
        <v/>
      </c>
      <c r="C32" s="29" t="str">
        <f>IF(A32="","",INDEX('Tabulka PÚ'!$B$5:$AK$104,$K32,N$5))</f>
        <v/>
      </c>
      <c r="D32" s="49" t="str">
        <f>IF(A32="","",IF(F32="NP","NP",INDEX('Tabulka PÚ'!$B$5:$AK$104,$K32,N$6)))</f>
        <v/>
      </c>
      <c r="E32" s="49" t="str">
        <f>IF(A32="","",IF(F32="NP","NP",INDEX('Tabulka PÚ'!$B$5:$AK$104,$K32,N$7)))</f>
        <v/>
      </c>
      <c r="F32" s="30" t="str">
        <f>IF(A32="","",INDEX('Tabulka PÚ'!$B$5:$AK$104,$K32,N$8))</f>
        <v/>
      </c>
      <c r="G32" s="43" t="str">
        <f t="shared" si="1"/>
        <v/>
      </c>
      <c r="I32" s="2">
        <v>30</v>
      </c>
      <c r="J32" s="2">
        <v>0</v>
      </c>
      <c r="K32" s="1" t="str">
        <f>IF(I32&gt;'Tabulka PÚ'!G$3,"",MATCH(I32,'Tabulka PÚ'!$AK$5:$AK$104,0))</f>
        <v/>
      </c>
      <c r="L32" s="1" t="e">
        <f>INDEX('Tabulka PÚ'!$B$5:$AK$104,$K32,N$9)</f>
        <v>#VALUE!</v>
      </c>
    </row>
    <row r="33" spans="1:12" ht="20.100000000000001" customHeight="1">
      <c r="A33" s="43" t="str">
        <f>IF(K33="","",INDEX('Tabulka PÚ'!$B$5:$AK$104,$K33,N$3))</f>
        <v/>
      </c>
      <c r="B33" s="29" t="str">
        <f>IF(A33="","",INDEX('Tabulka PÚ'!$B$5:$AK$104,$K33,N$4))</f>
        <v/>
      </c>
      <c r="C33" s="29" t="str">
        <f>IF(A33="","",INDEX('Tabulka PÚ'!$B$5:$AK$104,$K33,N$5))</f>
        <v/>
      </c>
      <c r="D33" s="49" t="str">
        <f>IF(A33="","",IF(F33="NP","NP",INDEX('Tabulka PÚ'!$B$5:$AK$104,$K33,N$6)))</f>
        <v/>
      </c>
      <c r="E33" s="49" t="str">
        <f>IF(A33="","",IF(F33="NP","NP",INDEX('Tabulka PÚ'!$B$5:$AK$104,$K33,N$7)))</f>
        <v/>
      </c>
      <c r="F33" s="30" t="str">
        <f>IF(A33="","",INDEX('Tabulka PÚ'!$B$5:$AK$104,$K33,N$8))</f>
        <v/>
      </c>
      <c r="G33" s="43" t="str">
        <f t="shared" si="1"/>
        <v/>
      </c>
      <c r="I33" s="2">
        <v>31</v>
      </c>
      <c r="J33" s="2">
        <v>0</v>
      </c>
      <c r="K33" s="1" t="str">
        <f>IF(I33&gt;'Tabulka PÚ'!G$3,"",MATCH(I33,'Tabulka PÚ'!$AK$5:$AK$104,0))</f>
        <v/>
      </c>
      <c r="L33" s="1" t="e">
        <f>INDEX('Tabulka PÚ'!$B$5:$AK$104,$K33,N$9)</f>
        <v>#VALUE!</v>
      </c>
    </row>
    <row r="34" spans="1:12" ht="20.100000000000001" customHeight="1">
      <c r="A34" s="43" t="str">
        <f>IF(K34="","",INDEX('Tabulka PÚ'!$B$5:$AK$104,$K34,N$3))</f>
        <v/>
      </c>
      <c r="B34" s="29" t="str">
        <f>IF(A34="","",INDEX('Tabulka PÚ'!$B$5:$AK$104,$K34,N$4))</f>
        <v/>
      </c>
      <c r="C34" s="29" t="str">
        <f>IF(A34="","",INDEX('Tabulka PÚ'!$B$5:$AK$104,$K34,N$5))</f>
        <v/>
      </c>
      <c r="D34" s="49" t="str">
        <f>IF(A34="","",IF(F34="NP","NP",INDEX('Tabulka PÚ'!$B$5:$AK$104,$K34,N$6)))</f>
        <v/>
      </c>
      <c r="E34" s="49" t="str">
        <f>IF(A34="","",IF(F34="NP","NP",INDEX('Tabulka PÚ'!$B$5:$AK$104,$K34,N$7)))</f>
        <v/>
      </c>
      <c r="F34" s="30" t="str">
        <f>IF(A34="","",INDEX('Tabulka PÚ'!$B$5:$AK$104,$K34,N$8))</f>
        <v/>
      </c>
      <c r="G34" s="43" t="str">
        <f t="shared" si="1"/>
        <v/>
      </c>
      <c r="I34" s="2">
        <v>32</v>
      </c>
      <c r="J34" s="2">
        <v>0</v>
      </c>
      <c r="K34" s="1" t="str">
        <f>IF(I34&gt;'Tabulka PÚ'!G$3,"",MATCH(I34,'Tabulka PÚ'!$AK$5:$AK$104,0))</f>
        <v/>
      </c>
      <c r="L34" s="1" t="e">
        <f>INDEX('Tabulka PÚ'!$B$5:$AK$104,$K34,N$9)</f>
        <v>#VALUE!</v>
      </c>
    </row>
    <row r="35" spans="1:12" ht="20.100000000000001" customHeight="1">
      <c r="A35" s="43" t="str">
        <f>IF(K35="","",INDEX('Tabulka PÚ'!$B$5:$AK$104,$K35,N$3))</f>
        <v/>
      </c>
      <c r="B35" s="29" t="str">
        <f>IF(A35="","",INDEX('Tabulka PÚ'!$B$5:$AK$104,$K35,N$4))</f>
        <v/>
      </c>
      <c r="C35" s="29" t="str">
        <f>IF(A35="","",INDEX('Tabulka PÚ'!$B$5:$AK$104,$K35,N$5))</f>
        <v/>
      </c>
      <c r="D35" s="49" t="str">
        <f>IF(A35="","",IF(F35="NP","NP",INDEX('Tabulka PÚ'!$B$5:$AK$104,$K35,N$6)))</f>
        <v/>
      </c>
      <c r="E35" s="49" t="str">
        <f>IF(A35="","",IF(F35="NP","NP",INDEX('Tabulka PÚ'!$B$5:$AK$104,$K35,N$7)))</f>
        <v/>
      </c>
      <c r="F35" s="30" t="str">
        <f>IF(A35="","",INDEX('Tabulka PÚ'!$B$5:$AK$104,$K35,N$8))</f>
        <v/>
      </c>
      <c r="G35" s="43" t="str">
        <f t="shared" si="1"/>
        <v/>
      </c>
      <c r="I35" s="2">
        <v>33</v>
      </c>
      <c r="J35" s="2">
        <v>0</v>
      </c>
      <c r="K35" s="1" t="str">
        <f>IF(I35&gt;'Tabulka PÚ'!G$3,"",MATCH(I35,'Tabulka PÚ'!$AK$5:$AK$104,0))</f>
        <v/>
      </c>
      <c r="L35" s="1" t="e">
        <f>INDEX('Tabulka PÚ'!$B$5:$AK$104,$K35,N$9)</f>
        <v>#VALUE!</v>
      </c>
    </row>
    <row r="36" spans="1:12" ht="20.100000000000001" customHeight="1">
      <c r="A36" s="43" t="str">
        <f>IF(K36="","",INDEX('Tabulka PÚ'!$B$5:$AK$104,$K36,N$3))</f>
        <v/>
      </c>
      <c r="B36" s="29" t="str">
        <f>IF(A36="","",INDEX('Tabulka PÚ'!$B$5:$AK$104,$K36,N$4))</f>
        <v/>
      </c>
      <c r="C36" s="29" t="str">
        <f>IF(A36="","",INDEX('Tabulka PÚ'!$B$5:$AK$104,$K36,N$5))</f>
        <v/>
      </c>
      <c r="D36" s="49" t="str">
        <f>IF(A36="","",IF(F36="NP","NP",INDEX('Tabulka PÚ'!$B$5:$AK$104,$K36,N$6)))</f>
        <v/>
      </c>
      <c r="E36" s="49" t="str">
        <f>IF(A36="","",IF(F36="NP","NP",INDEX('Tabulka PÚ'!$B$5:$AK$104,$K36,N$7)))</f>
        <v/>
      </c>
      <c r="F36" s="30" t="str">
        <f>IF(A36="","",INDEX('Tabulka PÚ'!$B$5:$AK$104,$K36,N$8))</f>
        <v/>
      </c>
      <c r="G36" s="43" t="str">
        <f t="shared" si="1"/>
        <v/>
      </c>
      <c r="I36" s="2">
        <v>34</v>
      </c>
      <c r="J36" s="2">
        <v>0</v>
      </c>
      <c r="K36" s="1" t="str">
        <f>IF(I36&gt;'Tabulka PÚ'!G$3,"",MATCH(I36,'Tabulka PÚ'!$AK$5:$AK$104,0))</f>
        <v/>
      </c>
      <c r="L36" s="1" t="e">
        <f>INDEX('Tabulka PÚ'!$B$5:$AK$104,$K36,N$9)</f>
        <v>#VALUE!</v>
      </c>
    </row>
    <row r="37" spans="1:12" ht="20.100000000000001" customHeight="1">
      <c r="A37" s="43" t="str">
        <f>IF(K37="","",INDEX('Tabulka PÚ'!$B$5:$AK$104,$K37,N$3))</f>
        <v/>
      </c>
      <c r="B37" s="29" t="str">
        <f>IF(A37="","",INDEX('Tabulka PÚ'!$B$5:$AK$104,$K37,N$4))</f>
        <v/>
      </c>
      <c r="C37" s="29" t="str">
        <f>IF(A37="","",INDEX('Tabulka PÚ'!$B$5:$AK$104,$K37,N$5))</f>
        <v/>
      </c>
      <c r="D37" s="49" t="str">
        <f>IF(A37="","",IF(F37="NP","NP",INDEX('Tabulka PÚ'!$B$5:$AK$104,$K37,N$6)))</f>
        <v/>
      </c>
      <c r="E37" s="49" t="str">
        <f>IF(A37="","",IF(F37="NP","NP",INDEX('Tabulka PÚ'!$B$5:$AK$104,$K37,N$7)))</f>
        <v/>
      </c>
      <c r="F37" s="30" t="str">
        <f>IF(A37="","",INDEX('Tabulka PÚ'!$B$5:$AK$104,$K37,N$8))</f>
        <v/>
      </c>
      <c r="G37" s="43" t="str">
        <f t="shared" si="1"/>
        <v/>
      </c>
      <c r="I37" s="2">
        <v>35</v>
      </c>
      <c r="J37" s="2">
        <v>0</v>
      </c>
      <c r="K37" s="1" t="str">
        <f>IF(I37&gt;'Tabulka PÚ'!G$3,"",MATCH(I37,'Tabulka PÚ'!$AK$5:$AK$104,0))</f>
        <v/>
      </c>
      <c r="L37" s="1" t="e">
        <f>INDEX('Tabulka PÚ'!$B$5:$AK$104,$K37,N$9)</f>
        <v>#VALUE!</v>
      </c>
    </row>
    <row r="38" spans="1:12" ht="20.100000000000001" customHeight="1">
      <c r="A38" s="43" t="str">
        <f>IF(K38="","",INDEX('Tabulka PÚ'!$B$5:$AK$104,$K38,N$3))</f>
        <v/>
      </c>
      <c r="B38" s="29" t="str">
        <f>IF(A38="","",INDEX('Tabulka PÚ'!$B$5:$AK$104,$K38,N$4))</f>
        <v/>
      </c>
      <c r="C38" s="29" t="str">
        <f>IF(A38="","",INDEX('Tabulka PÚ'!$B$5:$AK$104,$K38,N$5))</f>
        <v/>
      </c>
      <c r="D38" s="49" t="str">
        <f>IF(A38="","",IF(F38="NP","NP",INDEX('Tabulka PÚ'!$B$5:$AK$104,$K38,N$6)))</f>
        <v/>
      </c>
      <c r="E38" s="49" t="str">
        <f>IF(A38="","",IF(F38="NP","NP",INDEX('Tabulka PÚ'!$B$5:$AK$104,$K38,N$7)))</f>
        <v/>
      </c>
      <c r="F38" s="30" t="str">
        <f>IF(A38="","",INDEX('Tabulka PÚ'!$B$5:$AK$104,$K38,N$8))</f>
        <v/>
      </c>
      <c r="G38" s="43" t="str">
        <f t="shared" si="1"/>
        <v/>
      </c>
      <c r="I38" s="2">
        <v>36</v>
      </c>
      <c r="J38" s="2">
        <v>0</v>
      </c>
      <c r="K38" s="1" t="str">
        <f>IF(I38&gt;'Tabulka PÚ'!G$3,"",MATCH(I38,'Tabulka PÚ'!$AK$5:$AK$104,0))</f>
        <v/>
      </c>
      <c r="L38" s="1" t="e">
        <f>INDEX('Tabulka PÚ'!$B$5:$AK$104,$K38,N$9)</f>
        <v>#VALUE!</v>
      </c>
    </row>
    <row r="39" spans="1:12" ht="20.100000000000001" customHeight="1">
      <c r="A39" s="43" t="str">
        <f>IF(K39="","",INDEX('Tabulka PÚ'!$B$5:$AK$104,$K39,N$3))</f>
        <v/>
      </c>
      <c r="B39" s="29" t="str">
        <f>IF(A39="","",INDEX('Tabulka PÚ'!$B$5:$AK$104,$K39,N$4))</f>
        <v/>
      </c>
      <c r="C39" s="29" t="str">
        <f>IF(A39="","",INDEX('Tabulka PÚ'!$B$5:$AK$104,$K39,N$5))</f>
        <v/>
      </c>
      <c r="D39" s="49" t="str">
        <f>IF(A39="","",IF(F39="NP","NP",INDEX('Tabulka PÚ'!$B$5:$AK$104,$K39,N$6)))</f>
        <v/>
      </c>
      <c r="E39" s="49" t="str">
        <f>IF(A39="","",IF(F39="NP","NP",INDEX('Tabulka PÚ'!$B$5:$AK$104,$K39,N$7)))</f>
        <v/>
      </c>
      <c r="F39" s="30" t="str">
        <f>IF(A39="","",INDEX('Tabulka PÚ'!$B$5:$AK$104,$K39,N$8))</f>
        <v/>
      </c>
      <c r="G39" s="43" t="str">
        <f t="shared" si="1"/>
        <v/>
      </c>
      <c r="I39" s="2">
        <v>37</v>
      </c>
      <c r="J39" s="2">
        <v>0</v>
      </c>
      <c r="K39" s="1" t="str">
        <f>IF(I39&gt;'Tabulka PÚ'!G$3,"",MATCH(I39,'Tabulka PÚ'!$AK$5:$AK$104,0))</f>
        <v/>
      </c>
      <c r="L39" s="1" t="e">
        <f>INDEX('Tabulka PÚ'!$B$5:$AK$104,$K39,N$9)</f>
        <v>#VALUE!</v>
      </c>
    </row>
    <row r="40" spans="1:12" ht="20.100000000000001" customHeight="1">
      <c r="A40" s="43" t="str">
        <f>IF(K40="","",INDEX('Tabulka PÚ'!$B$5:$AK$104,$K40,N$3))</f>
        <v/>
      </c>
      <c r="B40" s="29" t="str">
        <f>IF(A40="","",INDEX('Tabulka PÚ'!$B$5:$AK$104,$K40,N$4))</f>
        <v/>
      </c>
      <c r="C40" s="29" t="str">
        <f>IF(A40="","",INDEX('Tabulka PÚ'!$B$5:$AK$104,$K40,N$5))</f>
        <v/>
      </c>
      <c r="D40" s="49" t="str">
        <f>IF(A40="","",IF(F40="NP","NP",INDEX('Tabulka PÚ'!$B$5:$AK$104,$K40,N$6)))</f>
        <v/>
      </c>
      <c r="E40" s="49" t="str">
        <f>IF(A40="","",IF(F40="NP","NP",INDEX('Tabulka PÚ'!$B$5:$AK$104,$K40,N$7)))</f>
        <v/>
      </c>
      <c r="F40" s="30" t="str">
        <f>IF(A40="","",INDEX('Tabulka PÚ'!$B$5:$AK$104,$K40,N$8))</f>
        <v/>
      </c>
      <c r="G40" s="43" t="str">
        <f t="shared" si="1"/>
        <v/>
      </c>
      <c r="I40" s="2">
        <v>38</v>
      </c>
      <c r="J40" s="2">
        <v>0</v>
      </c>
      <c r="K40" s="1" t="str">
        <f>IF(I40&gt;'Tabulka PÚ'!G$3,"",MATCH(I40,'Tabulka PÚ'!$AK$5:$AK$104,0))</f>
        <v/>
      </c>
      <c r="L40" s="1" t="e">
        <f>INDEX('Tabulka PÚ'!$B$5:$AK$104,$K40,N$9)</f>
        <v>#VALUE!</v>
      </c>
    </row>
    <row r="41" spans="1:12" ht="20.100000000000001" customHeight="1">
      <c r="A41" s="43" t="str">
        <f>IF(K41="","",INDEX('Tabulka PÚ'!$B$5:$AK$104,$K41,N$3))</f>
        <v/>
      </c>
      <c r="B41" s="29" t="str">
        <f>IF(A41="","",INDEX('Tabulka PÚ'!$B$5:$AK$104,$K41,N$4))</f>
        <v/>
      </c>
      <c r="C41" s="29" t="str">
        <f>IF(A41="","",INDEX('Tabulka PÚ'!$B$5:$AK$104,$K41,N$5))</f>
        <v/>
      </c>
      <c r="D41" s="49" t="str">
        <f>IF(A41="","",IF(F41="NP","NP",INDEX('Tabulka PÚ'!$B$5:$AK$104,$K41,N$6)))</f>
        <v/>
      </c>
      <c r="E41" s="49" t="str">
        <f>IF(A41="","",IF(F41="NP","NP",INDEX('Tabulka PÚ'!$B$5:$AK$104,$K41,N$7)))</f>
        <v/>
      </c>
      <c r="F41" s="30" t="str">
        <f>IF(A41="","",INDEX('Tabulka PÚ'!$B$5:$AK$104,$K41,N$8))</f>
        <v/>
      </c>
      <c r="G41" s="43" t="str">
        <f t="shared" si="1"/>
        <v/>
      </c>
      <c r="I41" s="2">
        <v>39</v>
      </c>
      <c r="J41" s="2">
        <v>0</v>
      </c>
      <c r="K41" s="1" t="str">
        <f>IF(I41&gt;'Tabulka PÚ'!G$3,"",MATCH(I41,'Tabulka PÚ'!$AK$5:$AK$104,0))</f>
        <v/>
      </c>
      <c r="L41" s="1" t="e">
        <f>INDEX('Tabulka PÚ'!$B$5:$AK$104,$K41,N$9)</f>
        <v>#VALUE!</v>
      </c>
    </row>
    <row r="42" spans="1:12" ht="20.100000000000001" customHeight="1">
      <c r="A42" s="43" t="str">
        <f>IF(K42="","",INDEX('Tabulka PÚ'!$B$5:$AK$104,$K42,N$3))</f>
        <v/>
      </c>
      <c r="B42" s="29" t="str">
        <f>IF(A42="","",INDEX('Tabulka PÚ'!$B$5:$AK$104,$K42,N$4))</f>
        <v/>
      </c>
      <c r="C42" s="29" t="str">
        <f>IF(A42="","",INDEX('Tabulka PÚ'!$B$5:$AK$104,$K42,N$5))</f>
        <v/>
      </c>
      <c r="D42" s="49" t="str">
        <f>IF(A42="","",IF(F42="NP","NP",INDEX('Tabulka PÚ'!$B$5:$AK$104,$K42,N$6)))</f>
        <v/>
      </c>
      <c r="E42" s="49" t="str">
        <f>IF(A42="","",IF(F42="NP","NP",INDEX('Tabulka PÚ'!$B$5:$AK$104,$K42,N$7)))</f>
        <v/>
      </c>
      <c r="F42" s="30" t="str">
        <f>IF(A42="","",INDEX('Tabulka PÚ'!$B$5:$AK$104,$K42,N$8))</f>
        <v/>
      </c>
      <c r="G42" s="43" t="str">
        <f t="shared" si="1"/>
        <v/>
      </c>
      <c r="I42" s="2">
        <v>40</v>
      </c>
      <c r="J42" s="2">
        <v>0</v>
      </c>
      <c r="K42" s="1" t="str">
        <f>IF(I42&gt;'Tabulka PÚ'!G$3,"",MATCH(I42,'Tabulka PÚ'!$AK$5:$AK$104,0))</f>
        <v/>
      </c>
      <c r="L42" s="1" t="e">
        <f>INDEX('Tabulka PÚ'!$B$5:$AK$104,$K42,N$9)</f>
        <v>#VALUE!</v>
      </c>
    </row>
    <row r="43" spans="1:12" ht="20.100000000000001" customHeight="1">
      <c r="A43" s="43" t="str">
        <f>IF(K43="","",INDEX('Tabulka PÚ'!$B$5:$AK$104,$K43,N$3))</f>
        <v/>
      </c>
      <c r="B43" s="29" t="str">
        <f>IF(A43="","",INDEX('Tabulka PÚ'!$B$5:$AK$104,$K43,N$4))</f>
        <v/>
      </c>
      <c r="C43" s="29" t="str">
        <f>IF(A43="","",INDEX('Tabulka PÚ'!$B$5:$AK$104,$K43,N$5))</f>
        <v/>
      </c>
      <c r="D43" s="49" t="str">
        <f>IF(A43="","",IF(F43="NP","NP",INDEX('Tabulka PÚ'!$B$5:$AK$104,$K43,N$6)))</f>
        <v/>
      </c>
      <c r="E43" s="49" t="str">
        <f>IF(A43="","",IF(F43="NP","NP",INDEX('Tabulka PÚ'!$B$5:$AK$104,$K43,N$7)))</f>
        <v/>
      </c>
      <c r="F43" s="30" t="str">
        <f>IF(A43="","",INDEX('Tabulka PÚ'!$B$5:$AK$104,$K43,N$8))</f>
        <v/>
      </c>
      <c r="G43" s="43" t="str">
        <f t="shared" si="1"/>
        <v/>
      </c>
      <c r="I43" s="2">
        <v>41</v>
      </c>
      <c r="J43" s="2">
        <v>0</v>
      </c>
      <c r="K43" s="1" t="str">
        <f>IF(I43&gt;'Tabulka PÚ'!G$3,"",MATCH(I43,'Tabulka PÚ'!$AK$5:$AK$104,0))</f>
        <v/>
      </c>
      <c r="L43" s="1" t="e">
        <f>INDEX('Tabulka PÚ'!$B$5:$AK$104,$K43,N$9)</f>
        <v>#VALUE!</v>
      </c>
    </row>
    <row r="44" spans="1:12" ht="20.100000000000001" customHeight="1">
      <c r="A44" s="43" t="str">
        <f>IF(K44="","",INDEX('Tabulka PÚ'!$B$5:$AK$104,$K44,N$3))</f>
        <v/>
      </c>
      <c r="B44" s="29" t="str">
        <f>IF(A44="","",INDEX('Tabulka PÚ'!$B$5:$AK$104,$K44,N$4))</f>
        <v/>
      </c>
      <c r="C44" s="29" t="str">
        <f>IF(A44="","",INDEX('Tabulka PÚ'!$B$5:$AK$104,$K44,N$5))</f>
        <v/>
      </c>
      <c r="D44" s="49" t="str">
        <f>IF(A44="","",IF(F44="NP","NP",INDEX('Tabulka PÚ'!$B$5:$AK$104,$K44,N$6)))</f>
        <v/>
      </c>
      <c r="E44" s="49" t="str">
        <f>IF(A44="","",IF(F44="NP","NP",INDEX('Tabulka PÚ'!$B$5:$AK$104,$K44,N$7)))</f>
        <v/>
      </c>
      <c r="F44" s="30" t="str">
        <f>IF(A44="","",INDEX('Tabulka PÚ'!$B$5:$AK$104,$K44,N$8))</f>
        <v/>
      </c>
      <c r="G44" s="43" t="str">
        <f t="shared" si="1"/>
        <v/>
      </c>
      <c r="I44" s="2">
        <v>42</v>
      </c>
      <c r="J44" s="2">
        <v>0</v>
      </c>
      <c r="K44" s="1" t="str">
        <f>IF(I44&gt;'Tabulka PÚ'!G$3,"",MATCH(I44,'Tabulka PÚ'!$AK$5:$AK$104,0))</f>
        <v/>
      </c>
      <c r="L44" s="1" t="e">
        <f>INDEX('Tabulka PÚ'!$B$5:$AK$104,$K44,N$9)</f>
        <v>#VALUE!</v>
      </c>
    </row>
    <row r="45" spans="1:12" ht="20.100000000000001" customHeight="1">
      <c r="A45" s="43" t="str">
        <f>IF(K45="","",INDEX('Tabulka PÚ'!$B$5:$AK$104,$K45,N$3))</f>
        <v/>
      </c>
      <c r="B45" s="29" t="str">
        <f>IF(A45="","",INDEX('Tabulka PÚ'!$B$5:$AK$104,$K45,N$4))</f>
        <v/>
      </c>
      <c r="C45" s="29" t="str">
        <f>IF(A45="","",INDEX('Tabulka PÚ'!$B$5:$AK$104,$K45,N$5))</f>
        <v/>
      </c>
      <c r="D45" s="49" t="str">
        <f>IF(A45="","",IF(F45="NP","NP",INDEX('Tabulka PÚ'!$B$5:$AK$104,$K45,N$6)))</f>
        <v/>
      </c>
      <c r="E45" s="49" t="str">
        <f>IF(A45="","",IF(F45="NP","NP",INDEX('Tabulka PÚ'!$B$5:$AK$104,$K45,N$7)))</f>
        <v/>
      </c>
      <c r="F45" s="30" t="str">
        <f>IF(A45="","",INDEX('Tabulka PÚ'!$B$5:$AK$104,$K45,N$8))</f>
        <v/>
      </c>
      <c r="G45" s="43" t="str">
        <f t="shared" si="1"/>
        <v/>
      </c>
      <c r="I45" s="2">
        <v>43</v>
      </c>
      <c r="J45" s="2">
        <v>0</v>
      </c>
      <c r="K45" s="1" t="str">
        <f>IF(I45&gt;'Tabulka PÚ'!G$3,"",MATCH(I45,'Tabulka PÚ'!$AK$5:$AK$104,0))</f>
        <v/>
      </c>
      <c r="L45" s="1" t="e">
        <f>INDEX('Tabulka PÚ'!$B$5:$AK$104,$K45,N$9)</f>
        <v>#VALUE!</v>
      </c>
    </row>
    <row r="46" spans="1:12" ht="20.100000000000001" customHeight="1">
      <c r="A46" s="43" t="str">
        <f>IF(K46="","",INDEX('Tabulka PÚ'!$B$5:$AK$104,$K46,N$3))</f>
        <v/>
      </c>
      <c r="B46" s="29" t="str">
        <f>IF(A46="","",INDEX('Tabulka PÚ'!$B$5:$AK$104,$K46,N$4))</f>
        <v/>
      </c>
      <c r="C46" s="29" t="str">
        <f>IF(A46="","",INDEX('Tabulka PÚ'!$B$5:$AK$104,$K46,N$5))</f>
        <v/>
      </c>
      <c r="D46" s="49" t="str">
        <f>IF(A46="","",IF(F46="NP","NP",INDEX('Tabulka PÚ'!$B$5:$AK$104,$K46,N$6)))</f>
        <v/>
      </c>
      <c r="E46" s="49" t="str">
        <f>IF(A46="","",IF(F46="NP","NP",INDEX('Tabulka PÚ'!$B$5:$AK$104,$K46,N$7)))</f>
        <v/>
      </c>
      <c r="F46" s="30" t="str">
        <f>IF(A46="","",INDEX('Tabulka PÚ'!$B$5:$AK$104,$K46,N$8))</f>
        <v/>
      </c>
      <c r="G46" s="43" t="str">
        <f t="shared" si="1"/>
        <v/>
      </c>
      <c r="I46" s="2">
        <v>44</v>
      </c>
      <c r="J46" s="2">
        <v>0</v>
      </c>
      <c r="K46" s="1" t="str">
        <f>IF(I46&gt;'Tabulka PÚ'!G$3,"",MATCH(I46,'Tabulka PÚ'!$AK$5:$AK$104,0))</f>
        <v/>
      </c>
      <c r="L46" s="1" t="e">
        <f>INDEX('Tabulka PÚ'!$B$5:$AK$104,$K46,N$9)</f>
        <v>#VALUE!</v>
      </c>
    </row>
    <row r="47" spans="1:12" ht="20.100000000000001" customHeight="1">
      <c r="A47" s="43" t="str">
        <f>IF(K47="","",INDEX('Tabulka PÚ'!$B$5:$AK$104,$K47,N$3))</f>
        <v/>
      </c>
      <c r="B47" s="29" t="str">
        <f>IF(A47="","",INDEX('Tabulka PÚ'!$B$5:$AK$104,$K47,N$4))</f>
        <v/>
      </c>
      <c r="C47" s="29" t="str">
        <f>IF(A47="","",INDEX('Tabulka PÚ'!$B$5:$AK$104,$K47,N$5))</f>
        <v/>
      </c>
      <c r="D47" s="49" t="str">
        <f>IF(A47="","",IF(F47="NP","NP",INDEX('Tabulka PÚ'!$B$5:$AK$104,$K47,N$6)))</f>
        <v/>
      </c>
      <c r="E47" s="49" t="str">
        <f>IF(A47="","",IF(F47="NP","NP",INDEX('Tabulka PÚ'!$B$5:$AK$104,$K47,N$7)))</f>
        <v/>
      </c>
      <c r="F47" s="30" t="str">
        <f>IF(A47="","",INDEX('Tabulka PÚ'!$B$5:$AK$104,$K47,N$8))</f>
        <v/>
      </c>
      <c r="G47" s="43" t="str">
        <f t="shared" si="1"/>
        <v/>
      </c>
      <c r="I47" s="2">
        <v>45</v>
      </c>
      <c r="J47" s="2">
        <v>0</v>
      </c>
      <c r="K47" s="1" t="str">
        <f>IF(I47&gt;'Tabulka PÚ'!G$3,"",MATCH(I47,'Tabulka PÚ'!$AK$5:$AK$104,0))</f>
        <v/>
      </c>
      <c r="L47" s="1" t="e">
        <f>INDEX('Tabulka PÚ'!$B$5:$AK$104,$K47,N$9)</f>
        <v>#VALUE!</v>
      </c>
    </row>
    <row r="48" spans="1:12" ht="20.100000000000001" customHeight="1">
      <c r="A48" s="43" t="str">
        <f>IF(K48="","",INDEX('Tabulka PÚ'!$B$5:$AK$104,$K48,N$3))</f>
        <v/>
      </c>
      <c r="B48" s="29" t="str">
        <f>IF(A48="","",INDEX('Tabulka PÚ'!$B$5:$AK$104,$K48,N$4))</f>
        <v/>
      </c>
      <c r="C48" s="29" t="str">
        <f>IF(A48="","",INDEX('Tabulka PÚ'!$B$5:$AK$104,$K48,N$5))</f>
        <v/>
      </c>
      <c r="D48" s="49" t="str">
        <f>IF(A48="","",IF(F48="NP","NP",INDEX('Tabulka PÚ'!$B$5:$AK$104,$K48,N$6)))</f>
        <v/>
      </c>
      <c r="E48" s="49" t="str">
        <f>IF(A48="","",IF(F48="NP","NP",INDEX('Tabulka PÚ'!$B$5:$AK$104,$K48,N$7)))</f>
        <v/>
      </c>
      <c r="F48" s="30" t="str">
        <f>IF(A48="","",INDEX('Tabulka PÚ'!$B$5:$AK$104,$K48,N$8))</f>
        <v/>
      </c>
      <c r="G48" s="43" t="str">
        <f t="shared" si="1"/>
        <v/>
      </c>
      <c r="I48" s="2">
        <v>46</v>
      </c>
      <c r="J48" s="2">
        <v>0</v>
      </c>
      <c r="K48" s="1" t="str">
        <f>IF(I48&gt;'Tabulka PÚ'!G$3,"",MATCH(I48,'Tabulka PÚ'!$AK$5:$AK$104,0))</f>
        <v/>
      </c>
      <c r="L48" s="1" t="e">
        <f>INDEX('Tabulka PÚ'!$B$5:$AK$104,$K48,N$9)</f>
        <v>#VALUE!</v>
      </c>
    </row>
    <row r="49" spans="1:12" ht="20.100000000000001" customHeight="1">
      <c r="A49" s="43" t="str">
        <f>IF(K49="","",INDEX('Tabulka PÚ'!$B$5:$AK$104,$K49,N$3))</f>
        <v/>
      </c>
      <c r="B49" s="29" t="str">
        <f>IF(A49="","",INDEX('Tabulka PÚ'!$B$5:$AK$104,$K49,N$4))</f>
        <v/>
      </c>
      <c r="C49" s="29" t="str">
        <f>IF(A49="","",INDEX('Tabulka PÚ'!$B$5:$AK$104,$K49,N$5))</f>
        <v/>
      </c>
      <c r="D49" s="49" t="str">
        <f>IF(A49="","",IF(F49="NP","NP",INDEX('Tabulka PÚ'!$B$5:$AK$104,$K49,N$6)))</f>
        <v/>
      </c>
      <c r="E49" s="49" t="str">
        <f>IF(A49="","",IF(F49="NP","NP",INDEX('Tabulka PÚ'!$B$5:$AK$104,$K49,N$7)))</f>
        <v/>
      </c>
      <c r="F49" s="30" t="str">
        <f>IF(A49="","",INDEX('Tabulka PÚ'!$B$5:$AK$104,$K49,N$8))</f>
        <v/>
      </c>
      <c r="G49" s="43" t="str">
        <f t="shared" si="1"/>
        <v/>
      </c>
      <c r="I49" s="2">
        <v>47</v>
      </c>
      <c r="J49" s="2">
        <v>0</v>
      </c>
      <c r="K49" s="1" t="str">
        <f>IF(I49&gt;'Tabulka PÚ'!G$3,"",MATCH(I49,'Tabulka PÚ'!$AK$5:$AK$104,0))</f>
        <v/>
      </c>
      <c r="L49" s="1" t="e">
        <f>INDEX('Tabulka PÚ'!$B$5:$AK$104,$K49,N$9)</f>
        <v>#VALUE!</v>
      </c>
    </row>
    <row r="50" spans="1:12" ht="20.100000000000001" customHeight="1">
      <c r="A50" s="43" t="str">
        <f>IF(K50="","",INDEX('Tabulka PÚ'!$B$5:$AK$104,$K50,N$3))</f>
        <v/>
      </c>
      <c r="B50" s="29" t="str">
        <f>IF(A50="","",INDEX('Tabulka PÚ'!$B$5:$AK$104,$K50,N$4))</f>
        <v/>
      </c>
      <c r="C50" s="29" t="str">
        <f>IF(A50="","",INDEX('Tabulka PÚ'!$B$5:$AK$104,$K50,N$5))</f>
        <v/>
      </c>
      <c r="D50" s="49" t="str">
        <f>IF(A50="","",IF(F50="NP","NP",INDEX('Tabulka PÚ'!$B$5:$AK$104,$K50,N$6)))</f>
        <v/>
      </c>
      <c r="E50" s="49" t="str">
        <f>IF(A50="","",IF(F50="NP","NP",INDEX('Tabulka PÚ'!$B$5:$AK$104,$K50,N$7)))</f>
        <v/>
      </c>
      <c r="F50" s="30" t="str">
        <f>IF(A50="","",INDEX('Tabulka PÚ'!$B$5:$AK$104,$K50,N$8))</f>
        <v/>
      </c>
      <c r="G50" s="43" t="str">
        <f t="shared" si="1"/>
        <v/>
      </c>
      <c r="I50" s="2">
        <v>48</v>
      </c>
      <c r="J50" s="2">
        <v>0</v>
      </c>
      <c r="K50" s="1" t="str">
        <f>IF(I50&gt;'Tabulka PÚ'!G$3,"",MATCH(I50,'Tabulka PÚ'!$AK$5:$AK$104,0))</f>
        <v/>
      </c>
      <c r="L50" s="1" t="e">
        <f>INDEX('Tabulka PÚ'!$B$5:$AK$104,$K50,N$9)</f>
        <v>#VALUE!</v>
      </c>
    </row>
    <row r="51" spans="1:12" ht="20.100000000000001" customHeight="1">
      <c r="A51" s="43" t="str">
        <f>IF(K51="","",INDEX('Tabulka PÚ'!$B$5:$AK$104,$K51,N$3))</f>
        <v/>
      </c>
      <c r="B51" s="29" t="str">
        <f>IF(A51="","",INDEX('Tabulka PÚ'!$B$5:$AK$104,$K51,N$4))</f>
        <v/>
      </c>
      <c r="C51" s="29" t="str">
        <f>IF(A51="","",INDEX('Tabulka PÚ'!$B$5:$AK$104,$K51,N$5))</f>
        <v/>
      </c>
      <c r="D51" s="49" t="str">
        <f>IF(A51="","",IF(F51="NP","NP",INDEX('Tabulka PÚ'!$B$5:$AK$104,$K51,N$6)))</f>
        <v/>
      </c>
      <c r="E51" s="49" t="str">
        <f>IF(A51="","",IF(F51="NP","NP",INDEX('Tabulka PÚ'!$B$5:$AK$104,$K51,N$7)))</f>
        <v/>
      </c>
      <c r="F51" s="30" t="str">
        <f>IF(A51="","",INDEX('Tabulka PÚ'!$B$5:$AK$104,$K51,N$8))</f>
        <v/>
      </c>
      <c r="G51" s="43" t="str">
        <f t="shared" si="1"/>
        <v/>
      </c>
      <c r="I51" s="2">
        <v>49</v>
      </c>
      <c r="J51" s="2">
        <v>0</v>
      </c>
      <c r="K51" s="1" t="str">
        <f>IF(I51&gt;'Tabulka PÚ'!G$3,"",MATCH(I51,'Tabulka PÚ'!$AK$5:$AK$104,0))</f>
        <v/>
      </c>
      <c r="L51" s="1" t="e">
        <f>INDEX('Tabulka PÚ'!$B$5:$AK$104,$K51,N$9)</f>
        <v>#VALUE!</v>
      </c>
    </row>
    <row r="52" spans="1:12" ht="20.100000000000001" customHeight="1">
      <c r="A52" s="43" t="str">
        <f>IF(K52="","",INDEX('Tabulka PÚ'!$B$5:$AK$104,$K52,N$3))</f>
        <v/>
      </c>
      <c r="B52" s="29" t="str">
        <f>IF(A52="","",INDEX('Tabulka PÚ'!$B$5:$AK$104,$K52,N$4))</f>
        <v/>
      </c>
      <c r="C52" s="29" t="str">
        <f>IF(A52="","",INDEX('Tabulka PÚ'!$B$5:$AK$104,$K52,N$5))</f>
        <v/>
      </c>
      <c r="D52" s="49" t="str">
        <f>IF(A52="","",IF(F52="NP","NP",INDEX('Tabulka PÚ'!$B$5:$AK$104,$K52,N$6)))</f>
        <v/>
      </c>
      <c r="E52" s="49" t="str">
        <f>IF(A52="","",IF(F52="NP","NP",INDEX('Tabulka PÚ'!$B$5:$AK$104,$K52,N$7)))</f>
        <v/>
      </c>
      <c r="F52" s="30" t="str">
        <f>IF(A52="","",INDEX('Tabulka PÚ'!$B$5:$AK$104,$K52,N$8))</f>
        <v/>
      </c>
      <c r="G52" s="43" t="str">
        <f t="shared" si="1"/>
        <v/>
      </c>
      <c r="I52" s="2">
        <v>50</v>
      </c>
      <c r="J52" s="2">
        <v>0</v>
      </c>
      <c r="K52" s="1" t="str">
        <f>IF(I52&gt;'Tabulka PÚ'!G$3,"",MATCH(I52,'Tabulka PÚ'!$AK$5:$AK$104,0))</f>
        <v/>
      </c>
      <c r="L52" s="1" t="e">
        <f>INDEX('Tabulka PÚ'!$B$5:$AK$104,$K52,N$9)</f>
        <v>#VALUE!</v>
      </c>
    </row>
    <row r="53" spans="1:12" ht="20.100000000000001" customHeight="1">
      <c r="A53" s="43" t="str">
        <f>IF(K53="","",INDEX('Tabulka PÚ'!$B$5:$AK$104,$K53,N$3))</f>
        <v/>
      </c>
      <c r="B53" s="29" t="str">
        <f>IF(A53="","",INDEX('Tabulka PÚ'!$B$5:$AK$104,$K53,N$4))</f>
        <v/>
      </c>
      <c r="C53" s="29" t="str">
        <f>IF(A53="","",INDEX('Tabulka PÚ'!$B$5:$AK$104,$K53,N$5))</f>
        <v/>
      </c>
      <c r="D53" s="49" t="str">
        <f>IF(A53="","",IF(F53="NP","NP",INDEX('Tabulka PÚ'!$B$5:$AK$104,$K53,N$6)))</f>
        <v/>
      </c>
      <c r="E53" s="49" t="str">
        <f>IF(A53="","",IF(F53="NP","NP",INDEX('Tabulka PÚ'!$B$5:$AK$104,$K53,N$7)))</f>
        <v/>
      </c>
      <c r="F53" s="30" t="str">
        <f>IF(A53="","",INDEX('Tabulka PÚ'!$B$5:$AK$104,$K53,N$8))</f>
        <v/>
      </c>
      <c r="G53" s="43" t="str">
        <f t="shared" si="1"/>
        <v/>
      </c>
      <c r="I53" s="2">
        <v>51</v>
      </c>
      <c r="J53" s="2">
        <v>0</v>
      </c>
      <c r="K53" s="1" t="str">
        <f>IF(I53&gt;'Tabulka PÚ'!G$3,"",MATCH(I53,'Tabulka PÚ'!$AK$5:$AK$104,0))</f>
        <v/>
      </c>
      <c r="L53" s="1" t="e">
        <f>INDEX('Tabulka PÚ'!$B$5:$AK$104,$K53,N$9)</f>
        <v>#VALUE!</v>
      </c>
    </row>
    <row r="54" spans="1:12" ht="20.100000000000001" customHeight="1">
      <c r="A54" s="43" t="str">
        <f>IF(K54="","",INDEX('Tabulka PÚ'!$B$5:$AK$104,$K54,N$3))</f>
        <v/>
      </c>
      <c r="B54" s="29" t="str">
        <f>IF(A54="","",INDEX('Tabulka PÚ'!$B$5:$AK$104,$K54,N$4))</f>
        <v/>
      </c>
      <c r="C54" s="29" t="str">
        <f>IF(A54="","",INDEX('Tabulka PÚ'!$B$5:$AK$104,$K54,N$5))</f>
        <v/>
      </c>
      <c r="D54" s="49" t="str">
        <f>IF(A54="","",IF(F54="NP","NP",INDEX('Tabulka PÚ'!$B$5:$AK$104,$K54,N$6)))</f>
        <v/>
      </c>
      <c r="E54" s="49" t="str">
        <f>IF(A54="","",IF(F54="NP","NP",INDEX('Tabulka PÚ'!$B$5:$AK$104,$K54,N$7)))</f>
        <v/>
      </c>
      <c r="F54" s="30" t="str">
        <f>IF(A54="","",INDEX('Tabulka PÚ'!$B$5:$AK$104,$K54,N$8))</f>
        <v/>
      </c>
      <c r="G54" s="43" t="str">
        <f t="shared" si="1"/>
        <v/>
      </c>
      <c r="I54" s="2">
        <v>52</v>
      </c>
      <c r="J54" s="2">
        <v>0</v>
      </c>
      <c r="K54" s="1" t="str">
        <f>IF(I54&gt;'Tabulka PÚ'!G$3,"",MATCH(I54,'Tabulka PÚ'!$AK$5:$AK$104,0))</f>
        <v/>
      </c>
      <c r="L54" s="1" t="e">
        <f>INDEX('Tabulka PÚ'!$B$5:$AK$104,$K54,N$9)</f>
        <v>#VALUE!</v>
      </c>
    </row>
    <row r="55" spans="1:12" ht="20.100000000000001" customHeight="1">
      <c r="A55" s="43" t="str">
        <f>IF(K55="","",INDEX('Tabulka PÚ'!$B$5:$AK$104,$K55,N$3))</f>
        <v/>
      </c>
      <c r="B55" s="29" t="str">
        <f>IF(A55="","",INDEX('Tabulka PÚ'!$B$5:$AK$104,$K55,N$4))</f>
        <v/>
      </c>
      <c r="C55" s="29" t="str">
        <f>IF(A55="","",INDEX('Tabulka PÚ'!$B$5:$AK$104,$K55,N$5))</f>
        <v/>
      </c>
      <c r="D55" s="49" t="str">
        <f>IF(A55="","",IF(F55="NP","NP",INDEX('Tabulka PÚ'!$B$5:$AK$104,$K55,N$6)))</f>
        <v/>
      </c>
      <c r="E55" s="49" t="str">
        <f>IF(A55="","",IF(F55="NP","NP",INDEX('Tabulka PÚ'!$B$5:$AK$104,$K55,N$7)))</f>
        <v/>
      </c>
      <c r="F55" s="30" t="str">
        <f>IF(A55="","",INDEX('Tabulka PÚ'!$B$5:$AK$104,$K55,N$8))</f>
        <v/>
      </c>
      <c r="G55" s="43" t="str">
        <f t="shared" si="1"/>
        <v/>
      </c>
      <c r="I55" s="2">
        <v>53</v>
      </c>
      <c r="J55" s="2">
        <v>0</v>
      </c>
      <c r="K55" s="1" t="str">
        <f>IF(I55&gt;'Tabulka PÚ'!G$3,"",MATCH(I55,'Tabulka PÚ'!$AK$5:$AK$104,0))</f>
        <v/>
      </c>
      <c r="L55" s="1" t="e">
        <f>INDEX('Tabulka PÚ'!$B$5:$AK$104,$K55,N$9)</f>
        <v>#VALUE!</v>
      </c>
    </row>
    <row r="56" spans="1:12" ht="20.100000000000001" customHeight="1">
      <c r="A56" s="43" t="str">
        <f>IF(K56="","",INDEX('Tabulka PÚ'!$B$5:$AK$104,$K56,N$3))</f>
        <v/>
      </c>
      <c r="B56" s="29" t="str">
        <f>IF(A56="","",INDEX('Tabulka PÚ'!$B$5:$AK$104,$K56,N$4))</f>
        <v/>
      </c>
      <c r="C56" s="29" t="str">
        <f>IF(A56="","",INDEX('Tabulka PÚ'!$B$5:$AK$104,$K56,N$5))</f>
        <v/>
      </c>
      <c r="D56" s="49" t="str">
        <f>IF(A56="","",IF(F56="NP","NP",INDEX('Tabulka PÚ'!$B$5:$AK$104,$K56,N$6)))</f>
        <v/>
      </c>
      <c r="E56" s="49" t="str">
        <f>IF(A56="","",IF(F56="NP","NP",INDEX('Tabulka PÚ'!$B$5:$AK$104,$K56,N$7)))</f>
        <v/>
      </c>
      <c r="F56" s="30" t="str">
        <f>IF(A56="","",INDEX('Tabulka PÚ'!$B$5:$AK$104,$K56,N$8))</f>
        <v/>
      </c>
      <c r="G56" s="43" t="str">
        <f t="shared" si="1"/>
        <v/>
      </c>
      <c r="I56" s="2">
        <v>54</v>
      </c>
      <c r="J56" s="2">
        <v>0</v>
      </c>
      <c r="K56" s="1" t="str">
        <f>IF(I56&gt;'Tabulka PÚ'!G$3,"",MATCH(I56,'Tabulka PÚ'!$AK$5:$AK$104,0))</f>
        <v/>
      </c>
      <c r="L56" s="1" t="e">
        <f>INDEX('Tabulka PÚ'!$B$5:$AK$104,$K56,N$9)</f>
        <v>#VALUE!</v>
      </c>
    </row>
    <row r="57" spans="1:12" ht="20.100000000000001" customHeight="1">
      <c r="A57" s="43" t="str">
        <f>IF(K57="","",INDEX('Tabulka PÚ'!$B$5:$AK$104,$K57,N$3))</f>
        <v/>
      </c>
      <c r="B57" s="29" t="str">
        <f>IF(A57="","",INDEX('Tabulka PÚ'!$B$5:$AK$104,$K57,N$4))</f>
        <v/>
      </c>
      <c r="C57" s="29" t="str">
        <f>IF(A57="","",INDEX('Tabulka PÚ'!$B$5:$AK$104,$K57,N$5))</f>
        <v/>
      </c>
      <c r="D57" s="49" t="str">
        <f>IF(A57="","",IF(F57="NP","NP",INDEX('Tabulka PÚ'!$B$5:$AK$104,$K57,N$6)))</f>
        <v/>
      </c>
      <c r="E57" s="49" t="str">
        <f>IF(A57="","",IF(F57="NP","NP",INDEX('Tabulka PÚ'!$B$5:$AK$104,$K57,N$7)))</f>
        <v/>
      </c>
      <c r="F57" s="30" t="str">
        <f>IF(A57="","",INDEX('Tabulka PÚ'!$B$5:$AK$104,$K57,N$8))</f>
        <v/>
      </c>
      <c r="G57" s="43" t="str">
        <f t="shared" si="1"/>
        <v/>
      </c>
      <c r="I57" s="2">
        <v>55</v>
      </c>
      <c r="J57" s="2">
        <v>0</v>
      </c>
      <c r="K57" s="1" t="str">
        <f>IF(I57&gt;'Tabulka PÚ'!G$3,"",MATCH(I57,'Tabulka PÚ'!$AK$5:$AK$104,0))</f>
        <v/>
      </c>
      <c r="L57" s="1" t="e">
        <f>INDEX('Tabulka PÚ'!$B$5:$AK$104,$K57,N$9)</f>
        <v>#VALUE!</v>
      </c>
    </row>
    <row r="58" spans="1:12" ht="20.100000000000001" customHeight="1">
      <c r="A58" s="43" t="str">
        <f>IF(K58="","",INDEX('Tabulka PÚ'!$B$5:$AK$104,$K58,N$3))</f>
        <v/>
      </c>
      <c r="B58" s="29" t="str">
        <f>IF(A58="","",INDEX('Tabulka PÚ'!$B$5:$AK$104,$K58,N$4))</f>
        <v/>
      </c>
      <c r="C58" s="29" t="str">
        <f>IF(A58="","",INDEX('Tabulka PÚ'!$B$5:$AK$104,$K58,N$5))</f>
        <v/>
      </c>
      <c r="D58" s="49" t="str">
        <f>IF(A58="","",IF(F58="NP","NP",INDEX('Tabulka PÚ'!$B$5:$AK$104,$K58,N$6)))</f>
        <v/>
      </c>
      <c r="E58" s="49" t="str">
        <f>IF(A58="","",IF(F58="NP","NP",INDEX('Tabulka PÚ'!$B$5:$AK$104,$K58,N$7)))</f>
        <v/>
      </c>
      <c r="F58" s="30" t="str">
        <f>IF(A58="","",INDEX('Tabulka PÚ'!$B$5:$AK$104,$K58,N$8))</f>
        <v/>
      </c>
      <c r="G58" s="43" t="str">
        <f t="shared" si="1"/>
        <v/>
      </c>
      <c r="I58" s="2">
        <v>56</v>
      </c>
      <c r="J58" s="2">
        <v>0</v>
      </c>
      <c r="K58" s="1" t="str">
        <f>IF(I58&gt;'Tabulka PÚ'!G$3,"",MATCH(I58,'Tabulka PÚ'!$AK$5:$AK$104,0))</f>
        <v/>
      </c>
      <c r="L58" s="1" t="e">
        <f>INDEX('Tabulka PÚ'!$B$5:$AK$104,$K58,N$9)</f>
        <v>#VALUE!</v>
      </c>
    </row>
    <row r="59" spans="1:12" ht="20.100000000000001" customHeight="1">
      <c r="A59" s="43" t="str">
        <f>IF(K59="","",INDEX('Tabulka PÚ'!$B$5:$AK$104,$K59,N$3))</f>
        <v/>
      </c>
      <c r="B59" s="29" t="str">
        <f>IF(A59="","",INDEX('Tabulka PÚ'!$B$5:$AK$104,$K59,N$4))</f>
        <v/>
      </c>
      <c r="C59" s="29" t="str">
        <f>IF(A59="","",INDEX('Tabulka PÚ'!$B$5:$AK$104,$K59,N$5))</f>
        <v/>
      </c>
      <c r="D59" s="49" t="str">
        <f>IF(A59="","",IF(F59="NP","NP",INDEX('Tabulka PÚ'!$B$5:$AK$104,$K59,N$6)))</f>
        <v/>
      </c>
      <c r="E59" s="49" t="str">
        <f>IF(A59="","",IF(F59="NP","NP",INDEX('Tabulka PÚ'!$B$5:$AK$104,$K59,N$7)))</f>
        <v/>
      </c>
      <c r="F59" s="30" t="str">
        <f>IF(A59="","",INDEX('Tabulka PÚ'!$B$5:$AK$104,$K59,N$8))</f>
        <v/>
      </c>
      <c r="G59" s="43" t="str">
        <f t="shared" si="1"/>
        <v/>
      </c>
      <c r="I59" s="2">
        <v>57</v>
      </c>
      <c r="J59" s="2">
        <v>0</v>
      </c>
      <c r="K59" s="1" t="str">
        <f>IF(I59&gt;'Tabulka PÚ'!G$3,"",MATCH(I59,'Tabulka PÚ'!$AK$5:$AK$104,0))</f>
        <v/>
      </c>
      <c r="L59" s="1" t="e">
        <f>INDEX('Tabulka PÚ'!$B$5:$AK$104,$K59,N$9)</f>
        <v>#VALUE!</v>
      </c>
    </row>
    <row r="60" spans="1:12" ht="20.100000000000001" customHeight="1">
      <c r="A60" s="43" t="str">
        <f>IF(K60="","",INDEX('Tabulka PÚ'!$B$5:$AK$104,$K60,N$3))</f>
        <v/>
      </c>
      <c r="B60" s="29" t="str">
        <f>IF(A60="","",INDEX('Tabulka PÚ'!$B$5:$AK$104,$K60,N$4))</f>
        <v/>
      </c>
      <c r="C60" s="29" t="str">
        <f>IF(A60="","",INDEX('Tabulka PÚ'!$B$5:$AK$104,$K60,N$5))</f>
        <v/>
      </c>
      <c r="D60" s="49" t="str">
        <f>IF(A60="","",IF(F60="NP","NP",INDEX('Tabulka PÚ'!$B$5:$AK$104,$K60,N$6)))</f>
        <v/>
      </c>
      <c r="E60" s="49" t="str">
        <f>IF(A60="","",IF(F60="NP","NP",INDEX('Tabulka PÚ'!$B$5:$AK$104,$K60,N$7)))</f>
        <v/>
      </c>
      <c r="F60" s="30" t="str">
        <f>IF(A60="","",INDEX('Tabulka PÚ'!$B$5:$AK$104,$K60,N$8))</f>
        <v/>
      </c>
      <c r="G60" s="43" t="str">
        <f t="shared" si="1"/>
        <v/>
      </c>
      <c r="I60" s="2">
        <v>58</v>
      </c>
      <c r="J60" s="2">
        <v>0</v>
      </c>
      <c r="K60" s="1" t="str">
        <f>IF(I60&gt;'Tabulka PÚ'!G$3,"",MATCH(I60,'Tabulka PÚ'!$AK$5:$AK$104,0))</f>
        <v/>
      </c>
      <c r="L60" s="1" t="e">
        <f>INDEX('Tabulka PÚ'!$B$5:$AK$104,$K60,N$9)</f>
        <v>#VALUE!</v>
      </c>
    </row>
    <row r="61" spans="1:12" ht="20.100000000000001" customHeight="1">
      <c r="A61" s="43" t="str">
        <f>IF(K61="","",INDEX('Tabulka PÚ'!$B$5:$AK$104,$K61,N$3))</f>
        <v/>
      </c>
      <c r="B61" s="29" t="str">
        <f>IF(A61="","",INDEX('Tabulka PÚ'!$B$5:$AK$104,$K61,N$4))</f>
        <v/>
      </c>
      <c r="C61" s="29" t="str">
        <f>IF(A61="","",INDEX('Tabulka PÚ'!$B$5:$AK$104,$K61,N$5))</f>
        <v/>
      </c>
      <c r="D61" s="49" t="str">
        <f>IF(A61="","",IF(F61="NP","NP",INDEX('Tabulka PÚ'!$B$5:$AK$104,$K61,N$6)))</f>
        <v/>
      </c>
      <c r="E61" s="49" t="str">
        <f>IF(A61="","",IF(F61="NP","NP",INDEX('Tabulka PÚ'!$B$5:$AK$104,$K61,N$7)))</f>
        <v/>
      </c>
      <c r="F61" s="30" t="str">
        <f>IF(A61="","",INDEX('Tabulka PÚ'!$B$5:$AK$104,$K61,N$8))</f>
        <v/>
      </c>
      <c r="G61" s="43" t="str">
        <f t="shared" si="1"/>
        <v/>
      </c>
      <c r="I61" s="2">
        <v>59</v>
      </c>
      <c r="J61" s="2">
        <v>0</v>
      </c>
      <c r="K61" s="1" t="str">
        <f>IF(I61&gt;'Tabulka PÚ'!G$3,"",MATCH(I61,'Tabulka PÚ'!$AK$5:$AK$104,0))</f>
        <v/>
      </c>
      <c r="L61" s="1" t="e">
        <f>INDEX('Tabulka PÚ'!$B$5:$AK$104,$K61,N$9)</f>
        <v>#VALUE!</v>
      </c>
    </row>
    <row r="62" spans="1:12" ht="20.100000000000001" customHeight="1">
      <c r="A62" s="43" t="str">
        <f>IF(K62="","",INDEX('Tabulka PÚ'!$B$5:$AK$104,$K62,N$3))</f>
        <v/>
      </c>
      <c r="B62" s="29" t="str">
        <f>IF(A62="","",INDEX('Tabulka PÚ'!$B$5:$AK$104,$K62,N$4))</f>
        <v/>
      </c>
      <c r="C62" s="29" t="str">
        <f>IF(A62="","",INDEX('Tabulka PÚ'!$B$5:$AK$104,$K62,N$5))</f>
        <v/>
      </c>
      <c r="D62" s="49" t="str">
        <f>IF(A62="","",IF(F62="NP","NP",INDEX('Tabulka PÚ'!$B$5:$AK$104,$K62,N$6)))</f>
        <v/>
      </c>
      <c r="E62" s="49" t="str">
        <f>IF(A62="","",IF(F62="NP","NP",INDEX('Tabulka PÚ'!$B$5:$AK$104,$K62,N$7)))</f>
        <v/>
      </c>
      <c r="F62" s="30" t="str">
        <f>IF(A62="","",INDEX('Tabulka PÚ'!$B$5:$AK$104,$K62,N$8))</f>
        <v/>
      </c>
      <c r="G62" s="43" t="str">
        <f t="shared" si="1"/>
        <v/>
      </c>
      <c r="I62" s="2">
        <v>60</v>
      </c>
      <c r="J62" s="2">
        <v>0</v>
      </c>
      <c r="K62" s="1" t="str">
        <f>IF(I62&gt;'Tabulka PÚ'!G$3,"",MATCH(I62,'Tabulka PÚ'!$AK$5:$AK$104,0))</f>
        <v/>
      </c>
      <c r="L62" s="1" t="e">
        <f>INDEX('Tabulka PÚ'!$B$5:$AK$104,$K62,N$9)</f>
        <v>#VALUE!</v>
      </c>
    </row>
    <row r="63" spans="1:12" ht="20.100000000000001" customHeight="1">
      <c r="A63" s="43" t="str">
        <f>IF(K63="","",INDEX('Tabulka PÚ'!$B$5:$AK$104,$K63,N$3))</f>
        <v/>
      </c>
      <c r="B63" s="29" t="str">
        <f>IF(A63="","",INDEX('Tabulka PÚ'!$B$5:$AK$104,$K63,N$4))</f>
        <v/>
      </c>
      <c r="C63" s="29" t="str">
        <f>IF(A63="","",INDEX('Tabulka PÚ'!$B$5:$AK$104,$K63,N$5))</f>
        <v/>
      </c>
      <c r="D63" s="49" t="str">
        <f>IF(A63="","",IF(F63="NP","NP",INDEX('Tabulka PÚ'!$B$5:$AK$104,$K63,N$6)))</f>
        <v/>
      </c>
      <c r="E63" s="49" t="str">
        <f>IF(A63="","",IF(F63="NP","NP",INDEX('Tabulka PÚ'!$B$5:$AK$104,$K63,N$7)))</f>
        <v/>
      </c>
      <c r="F63" s="30" t="str">
        <f>IF(A63="","",INDEX('Tabulka PÚ'!$B$5:$AK$104,$K63,N$8))</f>
        <v/>
      </c>
      <c r="G63" s="43" t="str">
        <f t="shared" si="1"/>
        <v/>
      </c>
      <c r="I63" s="2">
        <v>61</v>
      </c>
      <c r="J63" s="2">
        <v>0</v>
      </c>
      <c r="K63" s="1" t="str">
        <f>IF(I63&gt;'Tabulka PÚ'!G$3,"",MATCH(I63,'Tabulka PÚ'!$AK$5:$AK$104,0))</f>
        <v/>
      </c>
      <c r="L63" s="1" t="e">
        <f>INDEX('Tabulka PÚ'!$B$5:$AK$104,$K63,N$9)</f>
        <v>#VALUE!</v>
      </c>
    </row>
    <row r="64" spans="1:12" ht="20.100000000000001" customHeight="1">
      <c r="A64" s="43" t="str">
        <f>IF(K64="","",INDEX('Tabulka PÚ'!$B$5:$AK$104,$K64,N$3))</f>
        <v/>
      </c>
      <c r="B64" s="29" t="str">
        <f>IF(A64="","",INDEX('Tabulka PÚ'!$B$5:$AK$104,$K64,N$4))</f>
        <v/>
      </c>
      <c r="C64" s="29" t="str">
        <f>IF(A64="","",INDEX('Tabulka PÚ'!$B$5:$AK$104,$K64,N$5))</f>
        <v/>
      </c>
      <c r="D64" s="49" t="str">
        <f>IF(A64="","",IF(F64="NP","NP",INDEX('Tabulka PÚ'!$B$5:$AK$104,$K64,N$6)))</f>
        <v/>
      </c>
      <c r="E64" s="49" t="str">
        <f>IF(A64="","",IF(F64="NP","NP",INDEX('Tabulka PÚ'!$B$5:$AK$104,$K64,N$7)))</f>
        <v/>
      </c>
      <c r="F64" s="30" t="str">
        <f>IF(A64="","",INDEX('Tabulka PÚ'!$B$5:$AK$104,$K64,N$8))</f>
        <v/>
      </c>
      <c r="G64" s="43" t="str">
        <f t="shared" si="1"/>
        <v/>
      </c>
      <c r="I64" s="2">
        <v>62</v>
      </c>
      <c r="J64" s="2">
        <v>0</v>
      </c>
      <c r="K64" s="1" t="str">
        <f>IF(I64&gt;'Tabulka PÚ'!G$3,"",MATCH(I64,'Tabulka PÚ'!$AK$5:$AK$104,0))</f>
        <v/>
      </c>
      <c r="L64" s="1" t="e">
        <f>INDEX('Tabulka PÚ'!$B$5:$AK$104,$K64,N$9)</f>
        <v>#VALUE!</v>
      </c>
    </row>
    <row r="65" spans="1:12" ht="20.100000000000001" customHeight="1">
      <c r="A65" s="43" t="str">
        <f>IF(K65="","",INDEX('Tabulka PÚ'!$B$5:$AK$104,$K65,N$3))</f>
        <v/>
      </c>
      <c r="B65" s="29" t="str">
        <f>IF(A65="","",INDEX('Tabulka PÚ'!$B$5:$AK$104,$K65,N$4))</f>
        <v/>
      </c>
      <c r="C65" s="29" t="str">
        <f>IF(A65="","",INDEX('Tabulka PÚ'!$B$5:$AK$104,$K65,N$5))</f>
        <v/>
      </c>
      <c r="D65" s="49" t="str">
        <f>IF(A65="","",IF(F65="NP","NP",INDEX('Tabulka PÚ'!$B$5:$AK$104,$K65,N$6)))</f>
        <v/>
      </c>
      <c r="E65" s="49" t="str">
        <f>IF(A65="","",IF(F65="NP","NP",INDEX('Tabulka PÚ'!$B$5:$AK$104,$K65,N$7)))</f>
        <v/>
      </c>
      <c r="F65" s="30" t="str">
        <f>IF(A65="","",INDEX('Tabulka PÚ'!$B$5:$AK$104,$K65,N$8))</f>
        <v/>
      </c>
      <c r="G65" s="43" t="str">
        <f t="shared" si="1"/>
        <v/>
      </c>
      <c r="I65" s="2">
        <v>63</v>
      </c>
      <c r="J65" s="2">
        <v>0</v>
      </c>
      <c r="K65" s="1" t="str">
        <f>IF(I65&gt;'Tabulka PÚ'!G$3,"",MATCH(I65,'Tabulka PÚ'!$AK$5:$AK$104,0))</f>
        <v/>
      </c>
      <c r="L65" s="1" t="e">
        <f>INDEX('Tabulka PÚ'!$B$5:$AK$104,$K65,N$9)</f>
        <v>#VALUE!</v>
      </c>
    </row>
    <row r="66" spans="1:12" ht="20.100000000000001" customHeight="1">
      <c r="A66" s="43" t="str">
        <f>IF(K66="","",INDEX('Tabulka PÚ'!$B$5:$AK$104,$K66,N$3))</f>
        <v/>
      </c>
      <c r="B66" s="29" t="str">
        <f>IF(A66="","",INDEX('Tabulka PÚ'!$B$5:$AK$104,$K66,N$4))</f>
        <v/>
      </c>
      <c r="C66" s="29" t="str">
        <f>IF(A66="","",INDEX('Tabulka PÚ'!$B$5:$AK$104,$K66,N$5))</f>
        <v/>
      </c>
      <c r="D66" s="49" t="str">
        <f>IF(A66="","",IF(F66="NP","NP",INDEX('Tabulka PÚ'!$B$5:$AK$104,$K66,N$6)))</f>
        <v/>
      </c>
      <c r="E66" s="49" t="str">
        <f>IF(A66="","",IF(F66="NP","NP",INDEX('Tabulka PÚ'!$B$5:$AK$104,$K66,N$7)))</f>
        <v/>
      </c>
      <c r="F66" s="30" t="str">
        <f>IF(A66="","",INDEX('Tabulka PÚ'!$B$5:$AK$104,$K66,N$8))</f>
        <v/>
      </c>
      <c r="G66" s="43" t="str">
        <f t="shared" si="1"/>
        <v/>
      </c>
      <c r="I66" s="2">
        <v>64</v>
      </c>
      <c r="J66" s="2">
        <v>0</v>
      </c>
      <c r="K66" s="1" t="str">
        <f>IF(I66&gt;'Tabulka PÚ'!G$3,"",MATCH(I66,'Tabulka PÚ'!$AK$5:$AK$104,0))</f>
        <v/>
      </c>
      <c r="L66" s="1" t="e">
        <f>INDEX('Tabulka PÚ'!$B$5:$AK$104,$K66,N$9)</f>
        <v>#VALUE!</v>
      </c>
    </row>
    <row r="67" spans="1:12" ht="20.100000000000001" customHeight="1">
      <c r="A67" s="43" t="str">
        <f>IF(K67="","",INDEX('Tabulka PÚ'!$B$5:$AK$104,$K67,N$3))</f>
        <v/>
      </c>
      <c r="B67" s="29" t="str">
        <f>IF(A67="","",INDEX('Tabulka PÚ'!$B$5:$AK$104,$K67,N$4))</f>
        <v/>
      </c>
      <c r="C67" s="29" t="str">
        <f>IF(A67="","",INDEX('Tabulka PÚ'!$B$5:$AK$104,$K67,N$5))</f>
        <v/>
      </c>
      <c r="D67" s="49" t="str">
        <f>IF(A67="","",IF(F67="NP","NP",INDEX('Tabulka PÚ'!$B$5:$AK$104,$K67,N$6)))</f>
        <v/>
      </c>
      <c r="E67" s="49" t="str">
        <f>IF(A67="","",IF(F67="NP","NP",INDEX('Tabulka PÚ'!$B$5:$AK$104,$K67,N$7)))</f>
        <v/>
      </c>
      <c r="F67" s="30" t="str">
        <f>IF(A67="","",INDEX('Tabulka PÚ'!$B$5:$AK$104,$K67,N$8))</f>
        <v/>
      </c>
      <c r="G67" s="43" t="str">
        <f t="shared" si="1"/>
        <v/>
      </c>
      <c r="I67" s="2">
        <v>65</v>
      </c>
      <c r="J67" s="2">
        <v>0</v>
      </c>
      <c r="K67" s="1" t="str">
        <f>IF(I67&gt;'Tabulka PÚ'!G$3,"",MATCH(I67,'Tabulka PÚ'!$AK$5:$AK$104,0))</f>
        <v/>
      </c>
      <c r="L67" s="1" t="e">
        <f>INDEX('Tabulka PÚ'!$B$5:$AK$104,$K67,N$9)</f>
        <v>#VALUE!</v>
      </c>
    </row>
    <row r="68" spans="1:12" ht="20.100000000000001" customHeight="1">
      <c r="A68" s="43" t="str">
        <f>IF(K68="","",INDEX('Tabulka PÚ'!$B$5:$AK$104,$K68,N$3))</f>
        <v/>
      </c>
      <c r="B68" s="29" t="str">
        <f>IF(A68="","",INDEX('Tabulka PÚ'!$B$5:$AK$104,$K68,N$4))</f>
        <v/>
      </c>
      <c r="C68" s="29" t="str">
        <f>IF(A68="","",INDEX('Tabulka PÚ'!$B$5:$AK$104,$K68,N$5))</f>
        <v/>
      </c>
      <c r="D68" s="49" t="str">
        <f>IF(A68="","",IF(F68="NP","NP",INDEX('Tabulka PÚ'!$B$5:$AK$104,$K68,N$6)))</f>
        <v/>
      </c>
      <c r="E68" s="49" t="str">
        <f>IF(A68="","",IF(F68="NP","NP",INDEX('Tabulka PÚ'!$B$5:$AK$104,$K68,N$7)))</f>
        <v/>
      </c>
      <c r="F68" s="30" t="str">
        <f>IF(A68="","",INDEX('Tabulka PÚ'!$B$5:$AK$104,$K68,N$8))</f>
        <v/>
      </c>
      <c r="G68" s="43" t="str">
        <f t="shared" ref="G68:G102" si="2">IF(A68="","",IF(F68="DNS","",IF(F68="NP","0",VLOOKUP(A68,I:J,2,1))))</f>
        <v/>
      </c>
      <c r="I68" s="2">
        <v>66</v>
      </c>
      <c r="J68" s="2">
        <v>0</v>
      </c>
      <c r="K68" s="1" t="str">
        <f>IF(I68&gt;'Tabulka PÚ'!G$3,"",MATCH(I68,'Tabulka PÚ'!$AK$5:$AK$104,0))</f>
        <v/>
      </c>
      <c r="L68" s="1" t="e">
        <f>INDEX('Tabulka PÚ'!$B$5:$AK$104,$K68,N$9)</f>
        <v>#VALUE!</v>
      </c>
    </row>
    <row r="69" spans="1:12" ht="20.100000000000001" customHeight="1">
      <c r="A69" s="43" t="str">
        <f>IF(K69="","",INDEX('Tabulka PÚ'!$B$5:$AK$104,$K69,N$3))</f>
        <v/>
      </c>
      <c r="B69" s="29" t="str">
        <f>IF(A69="","",INDEX('Tabulka PÚ'!$B$5:$AK$104,$K69,N$4))</f>
        <v/>
      </c>
      <c r="C69" s="29" t="str">
        <f>IF(A69="","",INDEX('Tabulka PÚ'!$B$5:$AK$104,$K69,N$5))</f>
        <v/>
      </c>
      <c r="D69" s="49" t="str">
        <f>IF(A69="","",IF(F69="NP","NP",INDEX('Tabulka PÚ'!$B$5:$AK$104,$K69,N$6)))</f>
        <v/>
      </c>
      <c r="E69" s="49" t="str">
        <f>IF(A69="","",IF(F69="NP","NP",INDEX('Tabulka PÚ'!$B$5:$AK$104,$K69,N$7)))</f>
        <v/>
      </c>
      <c r="F69" s="30" t="str">
        <f>IF(A69="","",INDEX('Tabulka PÚ'!$B$5:$AK$104,$K69,N$8))</f>
        <v/>
      </c>
      <c r="G69" s="43" t="str">
        <f t="shared" si="2"/>
        <v/>
      </c>
      <c r="I69" s="2">
        <v>67</v>
      </c>
      <c r="J69" s="2">
        <v>0</v>
      </c>
      <c r="K69" s="1" t="str">
        <f>IF(I69&gt;'Tabulka PÚ'!G$3,"",MATCH(I69,'Tabulka PÚ'!$AK$5:$AK$104,0))</f>
        <v/>
      </c>
      <c r="L69" s="1" t="e">
        <f>INDEX('Tabulka PÚ'!$B$5:$AK$104,$K69,N$9)</f>
        <v>#VALUE!</v>
      </c>
    </row>
    <row r="70" spans="1:12" ht="20.100000000000001" customHeight="1">
      <c r="A70" s="43" t="str">
        <f>IF(K70="","",INDEX('Tabulka PÚ'!$B$5:$AK$104,$K70,N$3))</f>
        <v/>
      </c>
      <c r="B70" s="29" t="str">
        <f>IF(A70="","",INDEX('Tabulka PÚ'!$B$5:$AK$104,$K70,N$4))</f>
        <v/>
      </c>
      <c r="C70" s="29" t="str">
        <f>IF(A70="","",INDEX('Tabulka PÚ'!$B$5:$AK$104,$K70,N$5))</f>
        <v/>
      </c>
      <c r="D70" s="49" t="str">
        <f>IF(A70="","",IF(F70="NP","NP",INDEX('Tabulka PÚ'!$B$5:$AK$104,$K70,N$6)))</f>
        <v/>
      </c>
      <c r="E70" s="49" t="str">
        <f>IF(A70="","",IF(F70="NP","NP",INDEX('Tabulka PÚ'!$B$5:$AK$104,$K70,N$7)))</f>
        <v/>
      </c>
      <c r="F70" s="30" t="str">
        <f>IF(A70="","",INDEX('Tabulka PÚ'!$B$5:$AK$104,$K70,N$8))</f>
        <v/>
      </c>
      <c r="G70" s="43" t="str">
        <f t="shared" si="2"/>
        <v/>
      </c>
      <c r="I70" s="2">
        <v>68</v>
      </c>
      <c r="J70" s="2">
        <v>0</v>
      </c>
      <c r="K70" s="1" t="str">
        <f>IF(I70&gt;'Tabulka PÚ'!G$3,"",MATCH(I70,'Tabulka PÚ'!$AK$5:$AK$104,0))</f>
        <v/>
      </c>
      <c r="L70" s="1" t="e">
        <f>INDEX('Tabulka PÚ'!$B$5:$AK$104,$K70,N$9)</f>
        <v>#VALUE!</v>
      </c>
    </row>
    <row r="71" spans="1:12" ht="20.100000000000001" customHeight="1">
      <c r="A71" s="43" t="str">
        <f>IF(K71="","",INDEX('Tabulka PÚ'!$B$5:$AK$104,$K71,N$3))</f>
        <v/>
      </c>
      <c r="B71" s="29" t="str">
        <f>IF(A71="","",INDEX('Tabulka PÚ'!$B$5:$AK$104,$K71,N$4))</f>
        <v/>
      </c>
      <c r="C71" s="29" t="str">
        <f>IF(A71="","",INDEX('Tabulka PÚ'!$B$5:$AK$104,$K71,N$5))</f>
        <v/>
      </c>
      <c r="D71" s="49" t="str">
        <f>IF(A71="","",IF(F71="NP","NP",INDEX('Tabulka PÚ'!$B$5:$AK$104,$K71,N$6)))</f>
        <v/>
      </c>
      <c r="E71" s="49" t="str">
        <f>IF(A71="","",IF(F71="NP","NP",INDEX('Tabulka PÚ'!$B$5:$AK$104,$K71,N$7)))</f>
        <v/>
      </c>
      <c r="F71" s="30" t="str">
        <f>IF(A71="","",INDEX('Tabulka PÚ'!$B$5:$AK$104,$K71,N$8))</f>
        <v/>
      </c>
      <c r="G71" s="43" t="str">
        <f t="shared" si="2"/>
        <v/>
      </c>
      <c r="I71" s="2">
        <v>69</v>
      </c>
      <c r="J71" s="2">
        <v>0</v>
      </c>
      <c r="K71" s="1" t="str">
        <f>IF(I71&gt;'Tabulka PÚ'!G$3,"",MATCH(I71,'Tabulka PÚ'!$AK$5:$AK$104,0))</f>
        <v/>
      </c>
      <c r="L71" s="1" t="e">
        <f>INDEX('Tabulka PÚ'!$B$5:$AK$104,$K71,N$9)</f>
        <v>#VALUE!</v>
      </c>
    </row>
    <row r="72" spans="1:12" ht="20.100000000000001" customHeight="1">
      <c r="A72" s="43" t="str">
        <f>IF(K72="","",INDEX('Tabulka PÚ'!$B$5:$AK$104,$K72,N$3))</f>
        <v/>
      </c>
      <c r="B72" s="29" t="str">
        <f>IF(A72="","",INDEX('Tabulka PÚ'!$B$5:$AK$104,$K72,N$4))</f>
        <v/>
      </c>
      <c r="C72" s="29" t="str">
        <f>IF(A72="","",INDEX('Tabulka PÚ'!$B$5:$AK$104,$K72,N$5))</f>
        <v/>
      </c>
      <c r="D72" s="49" t="str">
        <f>IF(A72="","",IF(F72="NP","NP",INDEX('Tabulka PÚ'!$B$5:$AK$104,$K72,N$6)))</f>
        <v/>
      </c>
      <c r="E72" s="49" t="str">
        <f>IF(A72="","",IF(F72="NP","NP",INDEX('Tabulka PÚ'!$B$5:$AK$104,$K72,N$7)))</f>
        <v/>
      </c>
      <c r="F72" s="30" t="str">
        <f>IF(A72="","",INDEX('Tabulka PÚ'!$B$5:$AK$104,$K72,N$8))</f>
        <v/>
      </c>
      <c r="G72" s="43" t="str">
        <f t="shared" si="2"/>
        <v/>
      </c>
      <c r="I72" s="2">
        <v>70</v>
      </c>
      <c r="J72" s="2">
        <v>0</v>
      </c>
      <c r="K72" s="1" t="str">
        <f>IF(I72&gt;'Tabulka PÚ'!G$3,"",MATCH(I72,'Tabulka PÚ'!$AK$5:$AK$104,0))</f>
        <v/>
      </c>
      <c r="L72" s="1" t="e">
        <f>INDEX('Tabulka PÚ'!$B$5:$AK$104,$K72,N$9)</f>
        <v>#VALUE!</v>
      </c>
    </row>
    <row r="73" spans="1:12" ht="20.100000000000001" customHeight="1">
      <c r="A73" s="43" t="str">
        <f>IF(K73="","",INDEX('Tabulka PÚ'!$B$5:$AK$104,$K73,N$3))</f>
        <v/>
      </c>
      <c r="B73" s="29" t="str">
        <f>IF(A73="","",INDEX('Tabulka PÚ'!$B$5:$AK$104,$K73,N$4))</f>
        <v/>
      </c>
      <c r="C73" s="29" t="str">
        <f>IF(A73="","",INDEX('Tabulka PÚ'!$B$5:$AK$104,$K73,N$5))</f>
        <v/>
      </c>
      <c r="D73" s="49" t="str">
        <f>IF(A73="","",IF(F73="NP","NP",INDEX('Tabulka PÚ'!$B$5:$AK$104,$K73,N$6)))</f>
        <v/>
      </c>
      <c r="E73" s="49" t="str">
        <f>IF(A73="","",IF(F73="NP","NP",INDEX('Tabulka PÚ'!$B$5:$AK$104,$K73,N$7)))</f>
        <v/>
      </c>
      <c r="F73" s="30" t="str">
        <f>IF(A73="","",INDEX('Tabulka PÚ'!$B$5:$AK$104,$K73,N$8))</f>
        <v/>
      </c>
      <c r="G73" s="43" t="str">
        <f t="shared" si="2"/>
        <v/>
      </c>
      <c r="I73" s="2">
        <v>71</v>
      </c>
      <c r="J73" s="2">
        <v>0</v>
      </c>
      <c r="K73" s="1" t="str">
        <f>IF(I73&gt;'Tabulka PÚ'!G$3,"",MATCH(I73,'Tabulka PÚ'!$AK$5:$AK$104,0))</f>
        <v/>
      </c>
      <c r="L73" s="1" t="e">
        <f>INDEX('Tabulka PÚ'!$B$5:$AK$104,$K73,N$9)</f>
        <v>#VALUE!</v>
      </c>
    </row>
    <row r="74" spans="1:12" ht="20.100000000000001" customHeight="1">
      <c r="A74" s="43" t="str">
        <f>IF(K74="","",INDEX('Tabulka PÚ'!$B$5:$AK$104,$K74,N$3))</f>
        <v/>
      </c>
      <c r="B74" s="29" t="str">
        <f>IF(A74="","",INDEX('Tabulka PÚ'!$B$5:$AK$104,$K74,N$4))</f>
        <v/>
      </c>
      <c r="C74" s="29" t="str">
        <f>IF(A74="","",INDEX('Tabulka PÚ'!$B$5:$AK$104,$K74,N$5))</f>
        <v/>
      </c>
      <c r="D74" s="49" t="str">
        <f>IF(A74="","",IF(F74="NP","NP",INDEX('Tabulka PÚ'!$B$5:$AK$104,$K74,N$6)))</f>
        <v/>
      </c>
      <c r="E74" s="49" t="str">
        <f>IF(A74="","",IF(F74="NP","NP",INDEX('Tabulka PÚ'!$B$5:$AK$104,$K74,N$7)))</f>
        <v/>
      </c>
      <c r="F74" s="30" t="str">
        <f>IF(A74="","",INDEX('Tabulka PÚ'!$B$5:$AK$104,$K74,N$8))</f>
        <v/>
      </c>
      <c r="G74" s="43" t="str">
        <f t="shared" si="2"/>
        <v/>
      </c>
      <c r="I74" s="2">
        <v>72</v>
      </c>
      <c r="J74" s="2">
        <v>0</v>
      </c>
      <c r="K74" s="1" t="str">
        <f>IF(I74&gt;'Tabulka PÚ'!G$3,"",MATCH(I74,'Tabulka PÚ'!$AK$5:$AK$104,0))</f>
        <v/>
      </c>
      <c r="L74" s="1" t="e">
        <f>INDEX('Tabulka PÚ'!$B$5:$AK$104,$K74,N$9)</f>
        <v>#VALUE!</v>
      </c>
    </row>
    <row r="75" spans="1:12" ht="20.100000000000001" customHeight="1">
      <c r="A75" s="43" t="str">
        <f>IF(K75="","",INDEX('Tabulka PÚ'!$B$5:$AK$104,$K75,N$3))</f>
        <v/>
      </c>
      <c r="B75" s="29" t="str">
        <f>IF(A75="","",INDEX('Tabulka PÚ'!$B$5:$AK$104,$K75,N$4))</f>
        <v/>
      </c>
      <c r="C75" s="29" t="str">
        <f>IF(A75="","",INDEX('Tabulka PÚ'!$B$5:$AK$104,$K75,N$5))</f>
        <v/>
      </c>
      <c r="D75" s="49" t="str">
        <f>IF(A75="","",IF(F75="NP","NP",INDEX('Tabulka PÚ'!$B$5:$AK$104,$K75,N$6)))</f>
        <v/>
      </c>
      <c r="E75" s="49" t="str">
        <f>IF(A75="","",IF(F75="NP","NP",INDEX('Tabulka PÚ'!$B$5:$AK$104,$K75,N$7)))</f>
        <v/>
      </c>
      <c r="F75" s="30" t="str">
        <f>IF(A75="","",INDEX('Tabulka PÚ'!$B$5:$AK$104,$K75,N$8))</f>
        <v/>
      </c>
      <c r="G75" s="43" t="str">
        <f t="shared" si="2"/>
        <v/>
      </c>
      <c r="I75" s="2">
        <v>73</v>
      </c>
      <c r="J75" s="2">
        <v>0</v>
      </c>
      <c r="K75" s="1" t="str">
        <f>IF(I75&gt;'Tabulka PÚ'!G$3,"",MATCH(I75,'Tabulka PÚ'!$AK$5:$AK$104,0))</f>
        <v/>
      </c>
      <c r="L75" s="1" t="e">
        <f>INDEX('Tabulka PÚ'!$B$5:$AK$104,$K75,N$9)</f>
        <v>#VALUE!</v>
      </c>
    </row>
    <row r="76" spans="1:12" ht="20.100000000000001" customHeight="1">
      <c r="A76" s="43" t="str">
        <f>IF(K76="","",INDEX('Tabulka PÚ'!$B$5:$AK$104,$K76,N$3))</f>
        <v/>
      </c>
      <c r="B76" s="29" t="str">
        <f>IF(A76="","",INDEX('Tabulka PÚ'!$B$5:$AK$104,$K76,N$4))</f>
        <v/>
      </c>
      <c r="C76" s="29" t="str">
        <f>IF(A76="","",INDEX('Tabulka PÚ'!$B$5:$AK$104,$K76,N$5))</f>
        <v/>
      </c>
      <c r="D76" s="49" t="str">
        <f>IF(A76="","",IF(F76="NP","NP",INDEX('Tabulka PÚ'!$B$5:$AK$104,$K76,N$6)))</f>
        <v/>
      </c>
      <c r="E76" s="49" t="str">
        <f>IF(A76="","",IF(F76="NP","NP",INDEX('Tabulka PÚ'!$B$5:$AK$104,$K76,N$7)))</f>
        <v/>
      </c>
      <c r="F76" s="30" t="str">
        <f>IF(A76="","",INDEX('Tabulka PÚ'!$B$5:$AK$104,$K76,N$8))</f>
        <v/>
      </c>
      <c r="G76" s="43" t="str">
        <f t="shared" si="2"/>
        <v/>
      </c>
      <c r="I76" s="2">
        <v>74</v>
      </c>
      <c r="J76" s="2">
        <v>0</v>
      </c>
      <c r="K76" s="1" t="str">
        <f>IF(I76&gt;'Tabulka PÚ'!G$3,"",MATCH(I76,'Tabulka PÚ'!$AK$5:$AK$104,0))</f>
        <v/>
      </c>
      <c r="L76" s="1" t="e">
        <f>INDEX('Tabulka PÚ'!$B$5:$AK$104,$K76,N$9)</f>
        <v>#VALUE!</v>
      </c>
    </row>
    <row r="77" spans="1:12" ht="20.100000000000001" customHeight="1">
      <c r="A77" s="43" t="str">
        <f>IF(K77="","",INDEX('Tabulka PÚ'!$B$5:$AK$104,$K77,N$3))</f>
        <v/>
      </c>
      <c r="B77" s="29" t="str">
        <f>IF(A77="","",INDEX('Tabulka PÚ'!$B$5:$AK$104,$K77,N$4))</f>
        <v/>
      </c>
      <c r="C77" s="29" t="str">
        <f>IF(A77="","",INDEX('Tabulka PÚ'!$B$5:$AK$104,$K77,N$5))</f>
        <v/>
      </c>
      <c r="D77" s="49" t="str">
        <f>IF(A77="","",IF(F77="NP","NP",INDEX('Tabulka PÚ'!$B$5:$AK$104,$K77,N$6)))</f>
        <v/>
      </c>
      <c r="E77" s="49" t="str">
        <f>IF(A77="","",IF(F77="NP","NP",INDEX('Tabulka PÚ'!$B$5:$AK$104,$K77,N$7)))</f>
        <v/>
      </c>
      <c r="F77" s="30" t="str">
        <f>IF(A77="","",INDEX('Tabulka PÚ'!$B$5:$AK$104,$K77,N$8))</f>
        <v/>
      </c>
      <c r="G77" s="43" t="str">
        <f t="shared" si="2"/>
        <v/>
      </c>
      <c r="I77" s="2">
        <v>75</v>
      </c>
      <c r="J77" s="2">
        <v>0</v>
      </c>
      <c r="K77" s="1" t="str">
        <f>IF(I77&gt;'Tabulka PÚ'!G$3,"",MATCH(I77,'Tabulka PÚ'!$AK$5:$AK$104,0))</f>
        <v/>
      </c>
      <c r="L77" s="1" t="e">
        <f>INDEX('Tabulka PÚ'!$B$5:$AK$104,$K77,N$9)</f>
        <v>#VALUE!</v>
      </c>
    </row>
    <row r="78" spans="1:12" ht="20.100000000000001" customHeight="1">
      <c r="A78" s="43" t="str">
        <f>IF(K78="","",INDEX('Tabulka PÚ'!$B$5:$AK$104,$K78,N$3))</f>
        <v/>
      </c>
      <c r="B78" s="29" t="str">
        <f>IF(A78="","",INDEX('Tabulka PÚ'!$B$5:$AK$104,$K78,N$4))</f>
        <v/>
      </c>
      <c r="C78" s="29" t="str">
        <f>IF(A78="","",INDEX('Tabulka PÚ'!$B$5:$AK$104,$K78,N$5))</f>
        <v/>
      </c>
      <c r="D78" s="49" t="str">
        <f>IF(A78="","",IF(F78="NP","NP",INDEX('Tabulka PÚ'!$B$5:$AK$104,$K78,N$6)))</f>
        <v/>
      </c>
      <c r="E78" s="49" t="str">
        <f>IF(A78="","",IF(F78="NP","NP",INDEX('Tabulka PÚ'!$B$5:$AK$104,$K78,N$7)))</f>
        <v/>
      </c>
      <c r="F78" s="30" t="str">
        <f>IF(A78="","",INDEX('Tabulka PÚ'!$B$5:$AK$104,$K78,N$8))</f>
        <v/>
      </c>
      <c r="G78" s="43" t="str">
        <f t="shared" si="2"/>
        <v/>
      </c>
      <c r="I78" s="2">
        <v>76</v>
      </c>
      <c r="J78" s="2">
        <v>0</v>
      </c>
      <c r="K78" s="1" t="str">
        <f>IF(I78&gt;'Tabulka PÚ'!G$3,"",MATCH(I78,'Tabulka PÚ'!$AK$5:$AK$104,0))</f>
        <v/>
      </c>
      <c r="L78" s="1" t="e">
        <f>INDEX('Tabulka PÚ'!$B$5:$AK$104,$K78,N$9)</f>
        <v>#VALUE!</v>
      </c>
    </row>
    <row r="79" spans="1:12" ht="20.100000000000001" customHeight="1">
      <c r="A79" s="43" t="str">
        <f>IF(K79="","",INDEX('Tabulka PÚ'!$B$5:$AK$104,$K79,N$3))</f>
        <v/>
      </c>
      <c r="B79" s="29" t="str">
        <f>IF(A79="","",INDEX('Tabulka PÚ'!$B$5:$AK$104,$K79,N$4))</f>
        <v/>
      </c>
      <c r="C79" s="29" t="str">
        <f>IF(A79="","",INDEX('Tabulka PÚ'!$B$5:$AK$104,$K79,N$5))</f>
        <v/>
      </c>
      <c r="D79" s="49" t="str">
        <f>IF(A79="","",IF(F79="NP","NP",INDEX('Tabulka PÚ'!$B$5:$AK$104,$K79,N$6)))</f>
        <v/>
      </c>
      <c r="E79" s="49" t="str">
        <f>IF(A79="","",IF(F79="NP","NP",INDEX('Tabulka PÚ'!$B$5:$AK$104,$K79,N$7)))</f>
        <v/>
      </c>
      <c r="F79" s="30" t="str">
        <f>IF(A79="","",INDEX('Tabulka PÚ'!$B$5:$AK$104,$K79,N$8))</f>
        <v/>
      </c>
      <c r="G79" s="43" t="str">
        <f t="shared" si="2"/>
        <v/>
      </c>
      <c r="I79" s="2">
        <v>77</v>
      </c>
      <c r="J79" s="2">
        <v>0</v>
      </c>
      <c r="K79" s="1" t="str">
        <f>IF(I79&gt;'Tabulka PÚ'!G$3,"",MATCH(I79,'Tabulka PÚ'!$AK$5:$AK$104,0))</f>
        <v/>
      </c>
      <c r="L79" s="1" t="e">
        <f>INDEX('Tabulka PÚ'!$B$5:$AK$104,$K79,N$9)</f>
        <v>#VALUE!</v>
      </c>
    </row>
    <row r="80" spans="1:12" ht="20.100000000000001" customHeight="1">
      <c r="A80" s="43" t="str">
        <f>IF(K80="","",INDEX('Tabulka PÚ'!$B$5:$AK$104,$K80,N$3))</f>
        <v/>
      </c>
      <c r="B80" s="29" t="str">
        <f>IF(A80="","",INDEX('Tabulka PÚ'!$B$5:$AK$104,$K80,N$4))</f>
        <v/>
      </c>
      <c r="C80" s="29" t="str">
        <f>IF(A80="","",INDEX('Tabulka PÚ'!$B$5:$AK$104,$K80,N$5))</f>
        <v/>
      </c>
      <c r="D80" s="49" t="str">
        <f>IF(A80="","",IF(F80="NP","NP",INDEX('Tabulka PÚ'!$B$5:$AK$104,$K80,N$6)))</f>
        <v/>
      </c>
      <c r="E80" s="49" t="str">
        <f>IF(A80="","",IF(F80="NP","NP",INDEX('Tabulka PÚ'!$B$5:$AK$104,$K80,N$7)))</f>
        <v/>
      </c>
      <c r="F80" s="30" t="str">
        <f>IF(A80="","",INDEX('Tabulka PÚ'!$B$5:$AK$104,$K80,N$8))</f>
        <v/>
      </c>
      <c r="G80" s="43" t="str">
        <f t="shared" si="2"/>
        <v/>
      </c>
      <c r="I80" s="2">
        <v>78</v>
      </c>
      <c r="J80" s="2">
        <v>0</v>
      </c>
      <c r="K80" s="1" t="str">
        <f>IF(I80&gt;'Tabulka PÚ'!G$3,"",MATCH(I80,'Tabulka PÚ'!$AK$5:$AK$104,0))</f>
        <v/>
      </c>
      <c r="L80" s="1" t="e">
        <f>INDEX('Tabulka PÚ'!$B$5:$AK$104,$K80,N$9)</f>
        <v>#VALUE!</v>
      </c>
    </row>
    <row r="81" spans="1:12" ht="20.100000000000001" customHeight="1">
      <c r="A81" s="43" t="str">
        <f>IF(K81="","",INDEX('Tabulka PÚ'!$B$5:$AK$104,$K81,N$3))</f>
        <v/>
      </c>
      <c r="B81" s="29" t="str">
        <f>IF(A81="","",INDEX('Tabulka PÚ'!$B$5:$AK$104,$K81,N$4))</f>
        <v/>
      </c>
      <c r="C81" s="29" t="str">
        <f>IF(A81="","",INDEX('Tabulka PÚ'!$B$5:$AK$104,$K81,N$5))</f>
        <v/>
      </c>
      <c r="D81" s="49" t="str">
        <f>IF(A81="","",IF(F81="NP","NP",INDEX('Tabulka PÚ'!$B$5:$AK$104,$K81,N$6)))</f>
        <v/>
      </c>
      <c r="E81" s="49" t="str">
        <f>IF(A81="","",IF(F81="NP","NP",INDEX('Tabulka PÚ'!$B$5:$AK$104,$K81,N$7)))</f>
        <v/>
      </c>
      <c r="F81" s="30" t="str">
        <f>IF(A81="","",INDEX('Tabulka PÚ'!$B$5:$AK$104,$K81,N$8))</f>
        <v/>
      </c>
      <c r="G81" s="43" t="str">
        <f t="shared" si="2"/>
        <v/>
      </c>
      <c r="I81" s="2">
        <v>79</v>
      </c>
      <c r="J81" s="2">
        <v>0</v>
      </c>
      <c r="K81" s="1" t="str">
        <f>IF(I81&gt;'Tabulka PÚ'!G$3,"",MATCH(I81,'Tabulka PÚ'!$AK$5:$AK$104,0))</f>
        <v/>
      </c>
      <c r="L81" s="1" t="e">
        <f>INDEX('Tabulka PÚ'!$B$5:$AK$104,$K81,N$9)</f>
        <v>#VALUE!</v>
      </c>
    </row>
    <row r="82" spans="1:12" ht="20.100000000000001" customHeight="1">
      <c r="A82" s="43" t="str">
        <f>IF(K82="","",INDEX('Tabulka PÚ'!$B$5:$AK$104,$K82,N$3))</f>
        <v/>
      </c>
      <c r="B82" s="29" t="str">
        <f>IF(A82="","",INDEX('Tabulka PÚ'!$B$5:$AK$104,$K82,N$4))</f>
        <v/>
      </c>
      <c r="C82" s="29" t="str">
        <f>IF(A82="","",INDEX('Tabulka PÚ'!$B$5:$AK$104,$K82,N$5))</f>
        <v/>
      </c>
      <c r="D82" s="49" t="str">
        <f>IF(A82="","",IF(F82="NP","NP",INDEX('Tabulka PÚ'!$B$5:$AK$104,$K82,N$6)))</f>
        <v/>
      </c>
      <c r="E82" s="49" t="str">
        <f>IF(A82="","",IF(F82="NP","NP",INDEX('Tabulka PÚ'!$B$5:$AK$104,$K82,N$7)))</f>
        <v/>
      </c>
      <c r="F82" s="30" t="str">
        <f>IF(A82="","",INDEX('Tabulka PÚ'!$B$5:$AK$104,$K82,N$8))</f>
        <v/>
      </c>
      <c r="G82" s="43" t="str">
        <f t="shared" si="2"/>
        <v/>
      </c>
      <c r="I82" s="2">
        <v>80</v>
      </c>
      <c r="J82" s="2">
        <v>0</v>
      </c>
      <c r="K82" s="1" t="str">
        <f>IF(I82&gt;'Tabulka PÚ'!G$3,"",MATCH(I82,'Tabulka PÚ'!$AK$5:$AK$104,0))</f>
        <v/>
      </c>
      <c r="L82" s="1" t="e">
        <f>INDEX('Tabulka PÚ'!$B$5:$AK$104,$K82,N$9)</f>
        <v>#VALUE!</v>
      </c>
    </row>
    <row r="83" spans="1:12" ht="20.100000000000001" customHeight="1">
      <c r="A83" s="43" t="str">
        <f>IF(K83="","",INDEX('Tabulka PÚ'!$B$5:$AK$104,$K83,N$3))</f>
        <v/>
      </c>
      <c r="B83" s="29" t="str">
        <f>IF(A83="","",INDEX('Tabulka PÚ'!$B$5:$AK$104,$K83,N$4))</f>
        <v/>
      </c>
      <c r="C83" s="29" t="str">
        <f>IF(A83="","",INDEX('Tabulka PÚ'!$B$5:$AK$104,$K83,N$5))</f>
        <v/>
      </c>
      <c r="D83" s="49" t="str">
        <f>IF(A83="","",IF(F83="NP","NP",INDEX('Tabulka PÚ'!$B$5:$AK$104,$K83,N$6)))</f>
        <v/>
      </c>
      <c r="E83" s="49" t="str">
        <f>IF(A83="","",IF(F83="NP","NP",INDEX('Tabulka PÚ'!$B$5:$AK$104,$K83,N$7)))</f>
        <v/>
      </c>
      <c r="F83" s="30" t="str">
        <f>IF(A83="","",INDEX('Tabulka PÚ'!$B$5:$AK$104,$K83,N$8))</f>
        <v/>
      </c>
      <c r="G83" s="43" t="str">
        <f t="shared" si="2"/>
        <v/>
      </c>
      <c r="I83" s="2">
        <v>81</v>
      </c>
      <c r="J83" s="2">
        <v>0</v>
      </c>
      <c r="K83" s="1" t="str">
        <f>IF(I83&gt;'Tabulka PÚ'!G$3,"",MATCH(I83,'Tabulka PÚ'!$AK$5:$AK$104,0))</f>
        <v/>
      </c>
      <c r="L83" s="1" t="e">
        <f>INDEX('Tabulka PÚ'!$B$5:$AK$104,$K83,N$9)</f>
        <v>#VALUE!</v>
      </c>
    </row>
    <row r="84" spans="1:12" ht="20.100000000000001" customHeight="1">
      <c r="A84" s="43" t="str">
        <f>IF(K84="","",INDEX('Tabulka PÚ'!$B$5:$AK$104,$K84,N$3))</f>
        <v/>
      </c>
      <c r="B84" s="29" t="str">
        <f>IF(A84="","",INDEX('Tabulka PÚ'!$B$5:$AK$104,$K84,N$4))</f>
        <v/>
      </c>
      <c r="C84" s="29" t="str">
        <f>IF(A84="","",INDEX('Tabulka PÚ'!$B$5:$AK$104,$K84,N$5))</f>
        <v/>
      </c>
      <c r="D84" s="49" t="str">
        <f>IF(A84="","",IF(F84="NP","NP",INDEX('Tabulka PÚ'!$B$5:$AK$104,$K84,N$6)))</f>
        <v/>
      </c>
      <c r="E84" s="49" t="str">
        <f>IF(A84="","",IF(F84="NP","NP",INDEX('Tabulka PÚ'!$B$5:$AK$104,$K84,N$7)))</f>
        <v/>
      </c>
      <c r="F84" s="30" t="str">
        <f>IF(A84="","",INDEX('Tabulka PÚ'!$B$5:$AK$104,$K84,N$8))</f>
        <v/>
      </c>
      <c r="G84" s="43" t="str">
        <f t="shared" si="2"/>
        <v/>
      </c>
      <c r="I84" s="2">
        <v>82</v>
      </c>
      <c r="J84" s="2">
        <v>0</v>
      </c>
      <c r="K84" s="1" t="str">
        <f>IF(I84&gt;'Tabulka PÚ'!G$3,"",MATCH(I84,'Tabulka PÚ'!$AK$5:$AK$104,0))</f>
        <v/>
      </c>
      <c r="L84" s="1" t="e">
        <f>INDEX('Tabulka PÚ'!$B$5:$AK$104,$K84,N$9)</f>
        <v>#VALUE!</v>
      </c>
    </row>
    <row r="85" spans="1:12" ht="20.100000000000001" customHeight="1">
      <c r="A85" s="43" t="str">
        <f>IF(K85="","",INDEX('Tabulka PÚ'!$B$5:$AK$104,$K85,N$3))</f>
        <v/>
      </c>
      <c r="B85" s="29" t="str">
        <f>IF(A85="","",INDEX('Tabulka PÚ'!$B$5:$AK$104,$K85,N$4))</f>
        <v/>
      </c>
      <c r="C85" s="29" t="str">
        <f>IF(A85="","",INDEX('Tabulka PÚ'!$B$5:$AK$104,$K85,N$5))</f>
        <v/>
      </c>
      <c r="D85" s="49" t="str">
        <f>IF(A85="","",IF(F85="NP","NP",INDEX('Tabulka PÚ'!$B$5:$AK$104,$K85,N$6)))</f>
        <v/>
      </c>
      <c r="E85" s="49" t="str">
        <f>IF(A85="","",IF(F85="NP","NP",INDEX('Tabulka PÚ'!$B$5:$AK$104,$K85,N$7)))</f>
        <v/>
      </c>
      <c r="F85" s="30" t="str">
        <f>IF(A85="","",INDEX('Tabulka PÚ'!$B$5:$AK$104,$K85,N$8))</f>
        <v/>
      </c>
      <c r="G85" s="43" t="str">
        <f t="shared" si="2"/>
        <v/>
      </c>
      <c r="I85" s="2">
        <v>83</v>
      </c>
      <c r="J85" s="2">
        <v>0</v>
      </c>
      <c r="K85" s="1" t="str">
        <f>IF(I85&gt;'Tabulka PÚ'!G$3,"",MATCH(I85,'Tabulka PÚ'!$AK$5:$AK$104,0))</f>
        <v/>
      </c>
      <c r="L85" s="1" t="e">
        <f>INDEX('Tabulka PÚ'!$B$5:$AK$104,$K85,N$9)</f>
        <v>#VALUE!</v>
      </c>
    </row>
    <row r="86" spans="1:12" ht="20.100000000000001" customHeight="1">
      <c r="A86" s="43" t="str">
        <f>IF(K86="","",INDEX('Tabulka PÚ'!$B$5:$AK$104,$K86,N$3))</f>
        <v/>
      </c>
      <c r="B86" s="29" t="str">
        <f>IF(A86="","",INDEX('Tabulka PÚ'!$B$5:$AK$104,$K86,N$4))</f>
        <v/>
      </c>
      <c r="C86" s="29" t="str">
        <f>IF(A86="","",INDEX('Tabulka PÚ'!$B$5:$AK$104,$K86,N$5))</f>
        <v/>
      </c>
      <c r="D86" s="49" t="str">
        <f>IF(A86="","",IF(F86="NP","NP",INDEX('Tabulka PÚ'!$B$5:$AK$104,$K86,N$6)))</f>
        <v/>
      </c>
      <c r="E86" s="49" t="str">
        <f>IF(A86="","",IF(F86="NP","NP",INDEX('Tabulka PÚ'!$B$5:$AK$104,$K86,N$7)))</f>
        <v/>
      </c>
      <c r="F86" s="30" t="str">
        <f>IF(A86="","",INDEX('Tabulka PÚ'!$B$5:$AK$104,$K86,N$8))</f>
        <v/>
      </c>
      <c r="G86" s="43" t="str">
        <f t="shared" si="2"/>
        <v/>
      </c>
      <c r="I86" s="2">
        <v>84</v>
      </c>
      <c r="J86" s="2">
        <v>0</v>
      </c>
      <c r="K86" s="1" t="str">
        <f>IF(I86&gt;'Tabulka PÚ'!G$3,"",MATCH(I86,'Tabulka PÚ'!$AK$5:$AK$104,0))</f>
        <v/>
      </c>
      <c r="L86" s="1" t="e">
        <f>INDEX('Tabulka PÚ'!$B$5:$AK$104,$K86,N$9)</f>
        <v>#VALUE!</v>
      </c>
    </row>
    <row r="87" spans="1:12" ht="20.100000000000001" customHeight="1">
      <c r="A87" s="43" t="str">
        <f>IF(K87="","",INDEX('Tabulka PÚ'!$B$5:$AK$104,$K87,N$3))</f>
        <v/>
      </c>
      <c r="B87" s="29" t="str">
        <f>IF(A87="","",INDEX('Tabulka PÚ'!$B$5:$AK$104,$K87,N$4))</f>
        <v/>
      </c>
      <c r="C87" s="29" t="str">
        <f>IF(A87="","",INDEX('Tabulka PÚ'!$B$5:$AK$104,$K87,N$5))</f>
        <v/>
      </c>
      <c r="D87" s="49" t="str">
        <f>IF(A87="","",IF(F87="NP","NP",INDEX('Tabulka PÚ'!$B$5:$AK$104,$K87,N$6)))</f>
        <v/>
      </c>
      <c r="E87" s="49" t="str">
        <f>IF(A87="","",IF(F87="NP","NP",INDEX('Tabulka PÚ'!$B$5:$AK$104,$K87,N$7)))</f>
        <v/>
      </c>
      <c r="F87" s="30" t="str">
        <f>IF(A87="","",INDEX('Tabulka PÚ'!$B$5:$AK$104,$K87,N$8))</f>
        <v/>
      </c>
      <c r="G87" s="43" t="str">
        <f t="shared" si="2"/>
        <v/>
      </c>
      <c r="I87" s="2">
        <v>85</v>
      </c>
      <c r="J87" s="2">
        <v>0</v>
      </c>
      <c r="K87" s="1" t="str">
        <f>IF(I87&gt;'Tabulka PÚ'!G$3,"",MATCH(I87,'Tabulka PÚ'!$AK$5:$AK$104,0))</f>
        <v/>
      </c>
      <c r="L87" s="1" t="e">
        <f>INDEX('Tabulka PÚ'!$B$5:$AK$104,$K87,N$9)</f>
        <v>#VALUE!</v>
      </c>
    </row>
    <row r="88" spans="1:12" ht="20.100000000000001" customHeight="1">
      <c r="A88" s="43" t="str">
        <f>IF(K88="","",INDEX('Tabulka PÚ'!$B$5:$AK$104,$K88,N$3))</f>
        <v/>
      </c>
      <c r="B88" s="29" t="str">
        <f>IF(A88="","",INDEX('Tabulka PÚ'!$B$5:$AK$104,$K88,N$4))</f>
        <v/>
      </c>
      <c r="C88" s="29" t="str">
        <f>IF(A88="","",INDEX('Tabulka PÚ'!$B$5:$AK$104,$K88,N$5))</f>
        <v/>
      </c>
      <c r="D88" s="49" t="str">
        <f>IF(A88="","",IF(F88="NP","NP",INDEX('Tabulka PÚ'!$B$5:$AK$104,$K88,N$6)))</f>
        <v/>
      </c>
      <c r="E88" s="49" t="str">
        <f>IF(A88="","",IF(F88="NP","NP",INDEX('Tabulka PÚ'!$B$5:$AK$104,$K88,N$7)))</f>
        <v/>
      </c>
      <c r="F88" s="30" t="str">
        <f>IF(A88="","",INDEX('Tabulka PÚ'!$B$5:$AK$104,$K88,N$8))</f>
        <v/>
      </c>
      <c r="G88" s="43" t="str">
        <f t="shared" si="2"/>
        <v/>
      </c>
      <c r="I88" s="2">
        <v>86</v>
      </c>
      <c r="J88" s="2">
        <v>0</v>
      </c>
      <c r="K88" s="1" t="str">
        <f>IF(I88&gt;'Tabulka PÚ'!G$3,"",MATCH(I88,'Tabulka PÚ'!$AK$5:$AK$104,0))</f>
        <v/>
      </c>
      <c r="L88" s="1" t="e">
        <f>INDEX('Tabulka PÚ'!$B$5:$AK$104,$K88,N$9)</f>
        <v>#VALUE!</v>
      </c>
    </row>
    <row r="89" spans="1:12" ht="20.100000000000001" customHeight="1">
      <c r="A89" s="43" t="str">
        <f>IF(K89="","",INDEX('Tabulka PÚ'!$B$5:$AK$104,$K89,N$3))</f>
        <v/>
      </c>
      <c r="B89" s="29" t="str">
        <f>IF(A89="","",INDEX('Tabulka PÚ'!$B$5:$AK$104,$K89,N$4))</f>
        <v/>
      </c>
      <c r="C89" s="29" t="str">
        <f>IF(A89="","",INDEX('Tabulka PÚ'!$B$5:$AK$104,$K89,N$5))</f>
        <v/>
      </c>
      <c r="D89" s="49" t="str">
        <f>IF(A89="","",IF(F89="NP","NP",INDEX('Tabulka PÚ'!$B$5:$AK$104,$K89,N$6)))</f>
        <v/>
      </c>
      <c r="E89" s="49" t="str">
        <f>IF(A89="","",IF(F89="NP","NP",INDEX('Tabulka PÚ'!$B$5:$AK$104,$K89,N$7)))</f>
        <v/>
      </c>
      <c r="F89" s="30" t="str">
        <f>IF(A89="","",INDEX('Tabulka PÚ'!$B$5:$AK$104,$K89,N$8))</f>
        <v/>
      </c>
      <c r="G89" s="43" t="str">
        <f t="shared" si="2"/>
        <v/>
      </c>
      <c r="I89" s="2">
        <v>87</v>
      </c>
      <c r="J89" s="2">
        <v>0</v>
      </c>
      <c r="K89" s="1" t="str">
        <f>IF(I89&gt;'Tabulka PÚ'!G$3,"",MATCH(I89,'Tabulka PÚ'!$AK$5:$AK$104,0))</f>
        <v/>
      </c>
      <c r="L89" s="1" t="e">
        <f>INDEX('Tabulka PÚ'!$B$5:$AK$104,$K89,N$9)</f>
        <v>#VALUE!</v>
      </c>
    </row>
    <row r="90" spans="1:12" ht="20.100000000000001" customHeight="1">
      <c r="A90" s="43" t="str">
        <f>IF(K90="","",INDEX('Tabulka PÚ'!$B$5:$AK$104,$K90,N$3))</f>
        <v/>
      </c>
      <c r="B90" s="29" t="str">
        <f>IF(A90="","",INDEX('Tabulka PÚ'!$B$5:$AK$104,$K90,N$4))</f>
        <v/>
      </c>
      <c r="C90" s="29" t="str">
        <f>IF(A90="","",INDEX('Tabulka PÚ'!$B$5:$AK$104,$K90,N$5))</f>
        <v/>
      </c>
      <c r="D90" s="49" t="str">
        <f>IF(A90="","",IF(F90="NP","NP",INDEX('Tabulka PÚ'!$B$5:$AK$104,$K90,N$6)))</f>
        <v/>
      </c>
      <c r="E90" s="49" t="str">
        <f>IF(A90="","",IF(F90="NP","NP",INDEX('Tabulka PÚ'!$B$5:$AK$104,$K90,N$7)))</f>
        <v/>
      </c>
      <c r="F90" s="30" t="str">
        <f>IF(A90="","",INDEX('Tabulka PÚ'!$B$5:$AK$104,$K90,N$8))</f>
        <v/>
      </c>
      <c r="G90" s="43" t="str">
        <f t="shared" si="2"/>
        <v/>
      </c>
      <c r="I90" s="2">
        <v>88</v>
      </c>
      <c r="J90" s="2">
        <v>0</v>
      </c>
      <c r="K90" s="1" t="str">
        <f>IF(I90&gt;'Tabulka PÚ'!G$3,"",MATCH(I90,'Tabulka PÚ'!$AK$5:$AK$104,0))</f>
        <v/>
      </c>
      <c r="L90" s="1" t="e">
        <f>INDEX('Tabulka PÚ'!$B$5:$AK$104,$K90,N$9)</f>
        <v>#VALUE!</v>
      </c>
    </row>
    <row r="91" spans="1:12" ht="20.100000000000001" customHeight="1">
      <c r="A91" s="43" t="str">
        <f>IF(K91="","",INDEX('Tabulka PÚ'!$B$5:$AK$104,$K91,N$3))</f>
        <v/>
      </c>
      <c r="B91" s="29" t="str">
        <f>IF(A91="","",INDEX('Tabulka PÚ'!$B$5:$AK$104,$K91,N$4))</f>
        <v/>
      </c>
      <c r="C91" s="29" t="str">
        <f>IF(A91="","",INDEX('Tabulka PÚ'!$B$5:$AK$104,$K91,N$5))</f>
        <v/>
      </c>
      <c r="D91" s="49" t="str">
        <f>IF(A91="","",IF(F91="NP","NP",INDEX('Tabulka PÚ'!$B$5:$AK$104,$K91,N$6)))</f>
        <v/>
      </c>
      <c r="E91" s="49" t="str">
        <f>IF(A91="","",IF(F91="NP","NP",INDEX('Tabulka PÚ'!$B$5:$AK$104,$K91,N$7)))</f>
        <v/>
      </c>
      <c r="F91" s="30" t="str">
        <f>IF(A91="","",INDEX('Tabulka PÚ'!$B$5:$AK$104,$K91,N$8))</f>
        <v/>
      </c>
      <c r="G91" s="43" t="str">
        <f t="shared" si="2"/>
        <v/>
      </c>
      <c r="I91" s="2">
        <v>89</v>
      </c>
      <c r="J91" s="2">
        <v>0</v>
      </c>
      <c r="K91" s="1" t="str">
        <f>IF(I91&gt;'Tabulka PÚ'!G$3,"",MATCH(I91,'Tabulka PÚ'!$AK$5:$AK$104,0))</f>
        <v/>
      </c>
      <c r="L91" s="1" t="e">
        <f>INDEX('Tabulka PÚ'!$B$5:$AK$104,$K91,N$9)</f>
        <v>#VALUE!</v>
      </c>
    </row>
    <row r="92" spans="1:12" ht="20.100000000000001" customHeight="1">
      <c r="A92" s="43" t="str">
        <f>IF(K92="","",INDEX('Tabulka PÚ'!$B$5:$AK$104,$K92,N$3))</f>
        <v/>
      </c>
      <c r="B92" s="29" t="str">
        <f>IF(A92="","",INDEX('Tabulka PÚ'!$B$5:$AK$104,$K92,N$4))</f>
        <v/>
      </c>
      <c r="C92" s="29" t="str">
        <f>IF(A92="","",INDEX('Tabulka PÚ'!$B$5:$AK$104,$K92,N$5))</f>
        <v/>
      </c>
      <c r="D92" s="49" t="str">
        <f>IF(A92="","",IF(F92="NP","NP",INDEX('Tabulka PÚ'!$B$5:$AK$104,$K92,N$6)))</f>
        <v/>
      </c>
      <c r="E92" s="49" t="str">
        <f>IF(A92="","",IF(F92="NP","NP",INDEX('Tabulka PÚ'!$B$5:$AK$104,$K92,N$7)))</f>
        <v/>
      </c>
      <c r="F92" s="30" t="str">
        <f>IF(A92="","",INDEX('Tabulka PÚ'!$B$5:$AK$104,$K92,N$8))</f>
        <v/>
      </c>
      <c r="G92" s="43" t="str">
        <f t="shared" si="2"/>
        <v/>
      </c>
      <c r="I92" s="2">
        <v>90</v>
      </c>
      <c r="J92" s="2">
        <v>0</v>
      </c>
      <c r="K92" s="1" t="str">
        <f>IF(I92&gt;'Tabulka PÚ'!G$3,"",MATCH(I92,'Tabulka PÚ'!$AK$5:$AK$104,0))</f>
        <v/>
      </c>
      <c r="L92" s="1" t="e">
        <f>INDEX('Tabulka PÚ'!$B$5:$AK$104,$K92,N$9)</f>
        <v>#VALUE!</v>
      </c>
    </row>
    <row r="93" spans="1:12" ht="20.100000000000001" customHeight="1">
      <c r="A93" s="43" t="str">
        <f>IF(K93="","",INDEX('Tabulka PÚ'!$B$5:$AK$104,$K93,N$3))</f>
        <v/>
      </c>
      <c r="B93" s="29" t="str">
        <f>IF(A93="","",INDEX('Tabulka PÚ'!$B$5:$AK$104,$K93,N$4))</f>
        <v/>
      </c>
      <c r="C93" s="29" t="str">
        <f>IF(A93="","",INDEX('Tabulka PÚ'!$B$5:$AK$104,$K93,N$5))</f>
        <v/>
      </c>
      <c r="D93" s="49" t="str">
        <f>IF(A93="","",IF(F93="NP","NP",INDEX('Tabulka PÚ'!$B$5:$AK$104,$K93,N$6)))</f>
        <v/>
      </c>
      <c r="E93" s="49" t="str">
        <f>IF(A93="","",IF(F93="NP","NP",INDEX('Tabulka PÚ'!$B$5:$AK$104,$K93,N$7)))</f>
        <v/>
      </c>
      <c r="F93" s="30" t="str">
        <f>IF(A93="","",INDEX('Tabulka PÚ'!$B$5:$AK$104,$K93,N$8))</f>
        <v/>
      </c>
      <c r="G93" s="43" t="str">
        <f t="shared" si="2"/>
        <v/>
      </c>
      <c r="I93" s="2">
        <v>91</v>
      </c>
      <c r="J93" s="2">
        <v>0</v>
      </c>
      <c r="K93" s="1" t="str">
        <f>IF(I93&gt;'Tabulka PÚ'!G$3,"",MATCH(I93,'Tabulka PÚ'!$AK$5:$AK$104,0))</f>
        <v/>
      </c>
      <c r="L93" s="1" t="e">
        <f>INDEX('Tabulka PÚ'!$B$5:$AK$104,$K93,N$9)</f>
        <v>#VALUE!</v>
      </c>
    </row>
    <row r="94" spans="1:12" ht="20.100000000000001" customHeight="1">
      <c r="A94" s="43" t="str">
        <f>IF(K94="","",INDEX('Tabulka PÚ'!$B$5:$AK$104,$K94,N$3))</f>
        <v/>
      </c>
      <c r="B94" s="29" t="str">
        <f>IF(A94="","",INDEX('Tabulka PÚ'!$B$5:$AK$104,$K94,N$4))</f>
        <v/>
      </c>
      <c r="C94" s="29" t="str">
        <f>IF(A94="","",INDEX('Tabulka PÚ'!$B$5:$AK$104,$K94,N$5))</f>
        <v/>
      </c>
      <c r="D94" s="49" t="str">
        <f>IF(A94="","",IF(F94="NP","NP",INDEX('Tabulka PÚ'!$B$5:$AK$104,$K94,N$6)))</f>
        <v/>
      </c>
      <c r="E94" s="49" t="str">
        <f>IF(A94="","",IF(F94="NP","NP",INDEX('Tabulka PÚ'!$B$5:$AK$104,$K94,N$7)))</f>
        <v/>
      </c>
      <c r="F94" s="30" t="str">
        <f>IF(A94="","",INDEX('Tabulka PÚ'!$B$5:$AK$104,$K94,N$8))</f>
        <v/>
      </c>
      <c r="G94" s="43" t="str">
        <f t="shared" si="2"/>
        <v/>
      </c>
      <c r="I94" s="2">
        <v>92</v>
      </c>
      <c r="J94" s="2">
        <v>0</v>
      </c>
      <c r="K94" s="1" t="str">
        <f>IF(I94&gt;'Tabulka PÚ'!G$3,"",MATCH(I94,'Tabulka PÚ'!$AK$5:$AK$104,0))</f>
        <v/>
      </c>
      <c r="L94" s="1" t="e">
        <f>INDEX('Tabulka PÚ'!$B$5:$AK$104,$K94,N$9)</f>
        <v>#VALUE!</v>
      </c>
    </row>
    <row r="95" spans="1:12" ht="20.100000000000001" customHeight="1">
      <c r="A95" s="43" t="str">
        <f>IF(K95="","",INDEX('Tabulka PÚ'!$B$5:$AK$104,$K95,N$3))</f>
        <v/>
      </c>
      <c r="B95" s="29" t="str">
        <f>IF(A95="","",INDEX('Tabulka PÚ'!$B$5:$AK$104,$K95,N$4))</f>
        <v/>
      </c>
      <c r="C95" s="29" t="str">
        <f>IF(A95="","",INDEX('Tabulka PÚ'!$B$5:$AK$104,$K95,N$5))</f>
        <v/>
      </c>
      <c r="D95" s="49" t="str">
        <f>IF(A95="","",IF(F95="NP","NP",INDEX('Tabulka PÚ'!$B$5:$AK$104,$K95,N$6)))</f>
        <v/>
      </c>
      <c r="E95" s="49" t="str">
        <f>IF(A95="","",IF(F95="NP","NP",INDEX('Tabulka PÚ'!$B$5:$AK$104,$K95,N$7)))</f>
        <v/>
      </c>
      <c r="F95" s="30" t="str">
        <f>IF(A95="","",INDEX('Tabulka PÚ'!$B$5:$AK$104,$K95,N$8))</f>
        <v/>
      </c>
      <c r="G95" s="43" t="str">
        <f t="shared" si="2"/>
        <v/>
      </c>
      <c r="I95" s="2">
        <v>93</v>
      </c>
      <c r="J95" s="2">
        <v>0</v>
      </c>
      <c r="K95" s="1" t="str">
        <f>IF(I95&gt;'Tabulka PÚ'!G$3,"",MATCH(I95,'Tabulka PÚ'!$AK$5:$AK$104,0))</f>
        <v/>
      </c>
      <c r="L95" s="1" t="e">
        <f>INDEX('Tabulka PÚ'!$B$5:$AK$104,$K95,N$9)</f>
        <v>#VALUE!</v>
      </c>
    </row>
    <row r="96" spans="1:12" ht="20.100000000000001" customHeight="1">
      <c r="A96" s="43" t="str">
        <f>IF(K96="","",INDEX('Tabulka PÚ'!$B$5:$AK$104,$K96,N$3))</f>
        <v/>
      </c>
      <c r="B96" s="29" t="str">
        <f>IF(A96="","",INDEX('Tabulka PÚ'!$B$5:$AK$104,$K96,N$4))</f>
        <v/>
      </c>
      <c r="C96" s="29" t="str">
        <f>IF(A96="","",INDEX('Tabulka PÚ'!$B$5:$AK$104,$K96,N$5))</f>
        <v/>
      </c>
      <c r="D96" s="49" t="str">
        <f>IF(A96="","",IF(F96="NP","NP",INDEX('Tabulka PÚ'!$B$5:$AK$104,$K96,N$6)))</f>
        <v/>
      </c>
      <c r="E96" s="49" t="str">
        <f>IF(A96="","",IF(F96="NP","NP",INDEX('Tabulka PÚ'!$B$5:$AK$104,$K96,N$7)))</f>
        <v/>
      </c>
      <c r="F96" s="30" t="str">
        <f>IF(A96="","",INDEX('Tabulka PÚ'!$B$5:$AK$104,$K96,N$8))</f>
        <v/>
      </c>
      <c r="G96" s="43" t="str">
        <f t="shared" si="2"/>
        <v/>
      </c>
      <c r="I96" s="2">
        <v>94</v>
      </c>
      <c r="J96" s="2">
        <v>0</v>
      </c>
      <c r="K96" s="1" t="str">
        <f>IF(I96&gt;'Tabulka PÚ'!G$3,"",MATCH(I96,'Tabulka PÚ'!$AK$5:$AK$104,0))</f>
        <v/>
      </c>
      <c r="L96" s="1" t="e">
        <f>INDEX('Tabulka PÚ'!$B$5:$AK$104,$K96,N$9)</f>
        <v>#VALUE!</v>
      </c>
    </row>
    <row r="97" spans="1:12" ht="20.100000000000001" customHeight="1">
      <c r="A97" s="43" t="str">
        <f>IF(K97="","",INDEX('Tabulka PÚ'!$B$5:$AK$104,$K97,N$3))</f>
        <v/>
      </c>
      <c r="B97" s="29" t="str">
        <f>IF(A97="","",INDEX('Tabulka PÚ'!$B$5:$AK$104,$K97,N$4))</f>
        <v/>
      </c>
      <c r="C97" s="29" t="str">
        <f>IF(A97="","",INDEX('Tabulka PÚ'!$B$5:$AK$104,$K97,N$5))</f>
        <v/>
      </c>
      <c r="D97" s="49" t="str">
        <f>IF(A97="","",IF(F97="NP","NP",INDEX('Tabulka PÚ'!$B$5:$AK$104,$K97,N$6)))</f>
        <v/>
      </c>
      <c r="E97" s="49" t="str">
        <f>IF(A97="","",IF(F97="NP","NP",INDEX('Tabulka PÚ'!$B$5:$AK$104,$K97,N$7)))</f>
        <v/>
      </c>
      <c r="F97" s="30" t="str">
        <f>IF(A97="","",INDEX('Tabulka PÚ'!$B$5:$AK$104,$K97,N$8))</f>
        <v/>
      </c>
      <c r="G97" s="43" t="str">
        <f t="shared" si="2"/>
        <v/>
      </c>
      <c r="I97" s="2">
        <v>95</v>
      </c>
      <c r="J97" s="2">
        <v>0</v>
      </c>
      <c r="K97" s="1" t="str">
        <f>IF(I97&gt;'Tabulka PÚ'!G$3,"",MATCH(I97,'Tabulka PÚ'!$AK$5:$AK$104,0))</f>
        <v/>
      </c>
      <c r="L97" s="1" t="e">
        <f>INDEX('Tabulka PÚ'!$B$5:$AK$104,$K97,N$9)</f>
        <v>#VALUE!</v>
      </c>
    </row>
    <row r="98" spans="1:12" ht="20.100000000000001" customHeight="1">
      <c r="A98" s="43" t="str">
        <f>IF(K98="","",INDEX('Tabulka PÚ'!$B$5:$AK$104,$K98,N$3))</f>
        <v/>
      </c>
      <c r="B98" s="29" t="str">
        <f>IF(A98="","",INDEX('Tabulka PÚ'!$B$5:$AK$104,$K98,N$4))</f>
        <v/>
      </c>
      <c r="C98" s="29" t="str">
        <f>IF(A98="","",INDEX('Tabulka PÚ'!$B$5:$AK$104,$K98,N$5))</f>
        <v/>
      </c>
      <c r="D98" s="49" t="str">
        <f>IF(A98="","",IF(F98="NP","NP",INDEX('Tabulka PÚ'!$B$5:$AK$104,$K98,N$6)))</f>
        <v/>
      </c>
      <c r="E98" s="49" t="str">
        <f>IF(A98="","",IF(F98="NP","NP",INDEX('Tabulka PÚ'!$B$5:$AK$104,$K98,N$7)))</f>
        <v/>
      </c>
      <c r="F98" s="30" t="str">
        <f>IF(A98="","",INDEX('Tabulka PÚ'!$B$5:$AK$104,$K98,N$8))</f>
        <v/>
      </c>
      <c r="G98" s="43" t="str">
        <f t="shared" si="2"/>
        <v/>
      </c>
      <c r="I98" s="2">
        <v>96</v>
      </c>
      <c r="J98" s="2">
        <v>0</v>
      </c>
      <c r="K98" s="1" t="str">
        <f>IF(I98&gt;'Tabulka PÚ'!G$3,"",MATCH(I98,'Tabulka PÚ'!$AK$5:$AK$104,0))</f>
        <v/>
      </c>
      <c r="L98" s="1" t="e">
        <f>INDEX('Tabulka PÚ'!$B$5:$AK$104,$K98,N$9)</f>
        <v>#VALUE!</v>
      </c>
    </row>
    <row r="99" spans="1:12" ht="20.100000000000001" customHeight="1">
      <c r="A99" s="43" t="str">
        <f>IF(K99="","",INDEX('Tabulka PÚ'!$B$5:$AK$104,$K99,N$3))</f>
        <v/>
      </c>
      <c r="B99" s="29" t="str">
        <f>IF(A99="","",INDEX('Tabulka PÚ'!$B$5:$AK$104,$K99,N$4))</f>
        <v/>
      </c>
      <c r="C99" s="29" t="str">
        <f>IF(A99="","",INDEX('Tabulka PÚ'!$B$5:$AK$104,$K99,N$5))</f>
        <v/>
      </c>
      <c r="D99" s="49" t="str">
        <f>IF(A99="","",IF(F99="NP","NP",INDEX('Tabulka PÚ'!$B$5:$AK$104,$K99,N$6)))</f>
        <v/>
      </c>
      <c r="E99" s="49" t="str">
        <f>IF(A99="","",IF(F99="NP","NP",INDEX('Tabulka PÚ'!$B$5:$AK$104,$K99,N$7)))</f>
        <v/>
      </c>
      <c r="F99" s="30" t="str">
        <f>IF(A99="","",INDEX('Tabulka PÚ'!$B$5:$AK$104,$K99,N$8))</f>
        <v/>
      </c>
      <c r="G99" s="43" t="str">
        <f t="shared" si="2"/>
        <v/>
      </c>
      <c r="I99" s="2">
        <v>97</v>
      </c>
      <c r="J99" s="2">
        <v>0</v>
      </c>
      <c r="K99" s="1" t="str">
        <f>IF(I99&gt;'Tabulka PÚ'!G$3,"",MATCH(I99,'Tabulka PÚ'!$AK$5:$AK$104,0))</f>
        <v/>
      </c>
      <c r="L99" s="1" t="e">
        <f>INDEX('Tabulka PÚ'!$B$5:$AK$104,$K99,N$9)</f>
        <v>#VALUE!</v>
      </c>
    </row>
    <row r="100" spans="1:12" ht="20.100000000000001" customHeight="1">
      <c r="A100" s="43" t="str">
        <f>IF(K100="","",INDEX('Tabulka PÚ'!$B$5:$AK$104,$K100,N$3))</f>
        <v/>
      </c>
      <c r="B100" s="29" t="str">
        <f>IF(A100="","",INDEX('Tabulka PÚ'!$B$5:$AK$104,$K100,N$4))</f>
        <v/>
      </c>
      <c r="C100" s="29" t="str">
        <f>IF(A100="","",INDEX('Tabulka PÚ'!$B$5:$AK$104,$K100,N$5))</f>
        <v/>
      </c>
      <c r="D100" s="49" t="str">
        <f>IF(A100="","",IF(F100="NP","NP",INDEX('Tabulka PÚ'!$B$5:$AK$104,$K100,N$6)))</f>
        <v/>
      </c>
      <c r="E100" s="49" t="str">
        <f>IF(A100="","",IF(F100="NP","NP",INDEX('Tabulka PÚ'!$B$5:$AK$104,$K100,N$7)))</f>
        <v/>
      </c>
      <c r="F100" s="30" t="str">
        <f>IF(A100="","",INDEX('Tabulka PÚ'!$B$5:$AK$104,$K100,N$8))</f>
        <v/>
      </c>
      <c r="G100" s="43" t="str">
        <f t="shared" si="2"/>
        <v/>
      </c>
      <c r="I100" s="2">
        <v>98</v>
      </c>
      <c r="J100" s="2">
        <v>0</v>
      </c>
      <c r="K100" s="1" t="str">
        <f>IF(I100&gt;'Tabulka PÚ'!G$3,"",MATCH(I100,'Tabulka PÚ'!$AK$5:$AK$104,0))</f>
        <v/>
      </c>
      <c r="L100" s="1" t="e">
        <f>INDEX('Tabulka PÚ'!$B$5:$AK$104,$K100,N$9)</f>
        <v>#VALUE!</v>
      </c>
    </row>
    <row r="101" spans="1:12" ht="20.100000000000001" customHeight="1">
      <c r="A101" s="43" t="str">
        <f>IF(K101="","",INDEX('Tabulka PÚ'!$B$5:$AK$104,$K101,N$3))</f>
        <v/>
      </c>
      <c r="B101" s="29" t="str">
        <f>IF(A101="","",INDEX('Tabulka PÚ'!$B$5:$AK$104,$K101,N$4))</f>
        <v/>
      </c>
      <c r="C101" s="29" t="str">
        <f>IF(A101="","",INDEX('Tabulka PÚ'!$B$5:$AK$104,$K101,N$5))</f>
        <v/>
      </c>
      <c r="D101" s="49" t="str">
        <f>IF(A101="","",IF(F101="NP","NP",INDEX('Tabulka PÚ'!$B$5:$AK$104,$K101,N$6)))</f>
        <v/>
      </c>
      <c r="E101" s="49" t="str">
        <f>IF(A101="","",IF(F101="NP","NP",INDEX('Tabulka PÚ'!$B$5:$AK$104,$K101,N$7)))</f>
        <v/>
      </c>
      <c r="F101" s="30" t="str">
        <f>IF(A101="","",INDEX('Tabulka PÚ'!$B$5:$AK$104,$K101,N$8))</f>
        <v/>
      </c>
      <c r="G101" s="43" t="str">
        <f t="shared" si="2"/>
        <v/>
      </c>
      <c r="I101" s="2">
        <v>99</v>
      </c>
      <c r="J101" s="2">
        <v>0</v>
      </c>
      <c r="K101" s="1" t="str">
        <f>IF(I101&gt;'Tabulka PÚ'!G$3,"",MATCH(I101,'Tabulka PÚ'!$AK$5:$AK$104,0))</f>
        <v/>
      </c>
      <c r="L101" s="1" t="e">
        <f>INDEX('Tabulka PÚ'!$B$5:$AK$104,$K101,N$9)</f>
        <v>#VALUE!</v>
      </c>
    </row>
    <row r="102" spans="1:12" ht="20.100000000000001" customHeight="1">
      <c r="A102" s="43" t="str">
        <f>IF(K102="","",INDEX('Tabulka PÚ'!$B$5:$AK$104,$K102,N$3))</f>
        <v/>
      </c>
      <c r="B102" s="29" t="str">
        <f>IF(A102="","",INDEX('Tabulka PÚ'!$B$5:$AK$104,$K102,N$4))</f>
        <v/>
      </c>
      <c r="C102" s="29" t="str">
        <f>IF(A102="","",INDEX('Tabulka PÚ'!$B$5:$AK$104,$K102,N$5))</f>
        <v/>
      </c>
      <c r="D102" s="49" t="str">
        <f>IF(A102="","",IF(F102="NP","NP",INDEX('Tabulka PÚ'!$B$5:$AK$104,$K102,N$6)))</f>
        <v/>
      </c>
      <c r="E102" s="49" t="str">
        <f>IF(A102="","",IF(F102="NP","NP",INDEX('Tabulka PÚ'!$B$5:$AK$104,$K102,N$7)))</f>
        <v/>
      </c>
      <c r="F102" s="30" t="str">
        <f>IF(A102="","",INDEX('Tabulka PÚ'!$B$5:$AK$104,$K102,N$8))</f>
        <v/>
      </c>
      <c r="G102" s="43" t="str">
        <f t="shared" si="2"/>
        <v/>
      </c>
      <c r="I102" s="2">
        <v>100</v>
      </c>
      <c r="J102" s="2">
        <v>0</v>
      </c>
      <c r="K102" s="1" t="str">
        <f>IF(I102&gt;'Tabulka PÚ'!G$3,"",MATCH(I102,'Tabulka PÚ'!$AK$5:$AK$104,0))</f>
        <v/>
      </c>
      <c r="L102" s="1" t="e">
        <f>INDEX('Tabulka PÚ'!$B$5:$AK$104,$K102,N$9)</f>
        <v>#VALUE!</v>
      </c>
    </row>
  </sheetData>
  <sheetProtection algorithmName="SHA-512" hashValue="CgLlBRzoNjuX7p6leRJjLqbWjg4K1ig/NSAylf+VdNkDgCVgJ1FJIyPdkMgmXUdDNgzshvNZ3wKv03DHvl1Q9Q==" saltValue="dj4x2YWYS66WrxAs0wiwJg==" spinCount="100000" sheet="1" objects="1" scenarios="1" formatColumns="0" formatRows="0" sort="0" autoFilter="0" pivotTables="0"/>
  <mergeCells count="1">
    <mergeCell ref="A1:G1"/>
  </mergeCells>
  <pageMargins left="0.39370078740157483" right="0.39370078740157483" top="0.39370078740157483" bottom="0.39370078740157483" header="0.31496062992125984" footer="0.31496062992125984"/>
  <pageSetup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02"/>
  <sheetViews>
    <sheetView zoomScaleNormal="100" workbookViewId="0">
      <selection activeCell="B3" sqref="B3"/>
    </sheetView>
  </sheetViews>
  <sheetFormatPr defaultRowHeight="20.100000000000001" customHeight="1"/>
  <cols>
    <col min="1" max="1" width="6.7109375" style="7" customWidth="1"/>
    <col min="2" max="3" width="25.7109375" style="7" customWidth="1"/>
    <col min="4" max="4" width="15.7109375" style="7" customWidth="1"/>
    <col min="5" max="5" width="10.7109375" style="7" customWidth="1"/>
    <col min="6" max="6" width="6.7109375" style="7" customWidth="1"/>
    <col min="7" max="7" width="9.140625" style="1"/>
    <col min="8" max="8" width="5.85546875" style="41" bestFit="1" customWidth="1"/>
    <col min="9" max="9" width="5.42578125" style="41" bestFit="1" customWidth="1"/>
    <col min="10" max="10" width="4" style="1" hidden="1" customWidth="1"/>
    <col min="11" max="11" width="6" style="1" hidden="1" customWidth="1"/>
    <col min="12" max="12" width="11.5703125" style="1" hidden="1" customWidth="1"/>
    <col min="13" max="13" width="6.85546875" style="1" hidden="1" customWidth="1"/>
    <col min="14" max="14" width="4.7109375" style="1" hidden="1" customWidth="1"/>
    <col min="15" max="15" width="11.5703125" style="1" hidden="1" customWidth="1"/>
    <col min="16" max="16" width="5.28515625" style="1" hidden="1" customWidth="1"/>
    <col min="17" max="17" width="9.7109375" style="1" hidden="1" customWidth="1"/>
    <col min="18" max="18" width="11.85546875" style="1" hidden="1" customWidth="1"/>
    <col min="19" max="16384" width="9.140625" style="1"/>
  </cols>
  <sheetData>
    <row r="1" spans="1:18" ht="20.100000000000001" customHeight="1" thickBot="1">
      <c r="A1" s="62" t="s">
        <v>80</v>
      </c>
      <c r="B1" s="63"/>
      <c r="C1" s="63"/>
      <c r="D1" s="63"/>
      <c r="E1" s="63"/>
      <c r="F1" s="64"/>
    </row>
    <row r="2" spans="1:18" ht="20.100000000000001" customHeight="1" thickBot="1">
      <c r="A2" s="32" t="s">
        <v>0</v>
      </c>
      <c r="B2" s="35" t="s">
        <v>35</v>
      </c>
      <c r="C2" s="36" t="s">
        <v>36</v>
      </c>
      <c r="D2" s="36" t="s">
        <v>79</v>
      </c>
      <c r="E2" s="37" t="s">
        <v>77</v>
      </c>
      <c r="F2" s="34" t="s">
        <v>3</v>
      </c>
      <c r="H2" s="41" t="s">
        <v>82</v>
      </c>
      <c r="I2" s="41" t="s">
        <v>78</v>
      </c>
      <c r="K2" s="1" t="s">
        <v>14</v>
      </c>
      <c r="L2" s="1" t="s">
        <v>71</v>
      </c>
      <c r="M2" s="1" t="s">
        <v>35</v>
      </c>
      <c r="N2" s="1" t="s">
        <v>72</v>
      </c>
      <c r="O2" s="1" t="s">
        <v>73</v>
      </c>
      <c r="P2" s="1" t="s">
        <v>74</v>
      </c>
      <c r="Q2" s="1" t="s">
        <v>75</v>
      </c>
      <c r="R2" s="1" t="s">
        <v>76</v>
      </c>
    </row>
    <row r="3" spans="1:18" ht="20.100000000000001" customHeight="1">
      <c r="A3" s="42" t="str">
        <f t="shared" ref="A3:A67" si="0">IF(J3="","",INDEX(J:R,$J3,7))</f>
        <v/>
      </c>
      <c r="B3" s="46" t="str">
        <f t="shared" ref="B3:B34" si="1">IF(A3="","",INDEX(J:R,J3,4))</f>
        <v/>
      </c>
      <c r="C3" s="46" t="str">
        <f t="shared" ref="C3:C34" si="2">IF(A3="","",INDEX(J:R,J3,5))</f>
        <v/>
      </c>
      <c r="D3" s="46" t="str">
        <f t="shared" ref="D3:D34" si="3">IF(A3="","",INDEX(J:R,J3,6))</f>
        <v/>
      </c>
      <c r="E3" s="9" t="str">
        <f t="shared" ref="E3:E34" si="4">IF(A3="","",INDEX(J:R,J3,9))</f>
        <v/>
      </c>
      <c r="F3" s="42" t="str">
        <f>IF(A3="","",IF(E3="DNS","",IF(E3="NP","0",VLOOKUP(A3,H:I,2,1))))</f>
        <v/>
      </c>
      <c r="H3" s="41">
        <v>1</v>
      </c>
      <c r="I3" s="41">
        <v>15</v>
      </c>
      <c r="J3" s="1" t="str">
        <f>IF(H3&gt;2*('Tabulka PÚ'!C$3),"",MATCH(H3,Q:Q,0))</f>
        <v/>
      </c>
      <c r="K3" s="1" t="str">
        <f>'Tabulka PÚ'!M5</f>
        <v/>
      </c>
      <c r="L3" s="38" t="str">
        <f>IF(K3="","",K3+H3/1000000000000)</f>
        <v/>
      </c>
      <c r="M3" s="1" t="str">
        <f>IF(K3="","",'Tabulka PÚ'!E5)</f>
        <v/>
      </c>
      <c r="N3" s="1" t="str">
        <f>IF(K3="","",'Tabulka PÚ'!B5)</f>
        <v/>
      </c>
      <c r="O3" s="1" t="s">
        <v>11</v>
      </c>
      <c r="P3" s="1" t="str">
        <f>IF(K3="","",RANK(K3,K:K,1))</f>
        <v/>
      </c>
      <c r="Q3" s="1" t="str">
        <f>IF(K3="","",RANK(L3,L:L,1))</f>
        <v/>
      </c>
      <c r="R3" s="1" t="str">
        <f>IF(K3="","",IF('Tabulka PÚ'!I5="np","NP",'Tabulka PÚ'!G5))</f>
        <v/>
      </c>
    </row>
    <row r="4" spans="1:18" ht="20.100000000000001" customHeight="1">
      <c r="A4" s="39" t="str">
        <f t="shared" si="0"/>
        <v/>
      </c>
      <c r="B4" s="40" t="str">
        <f t="shared" si="1"/>
        <v/>
      </c>
      <c r="C4" s="40" t="str">
        <f t="shared" si="2"/>
        <v/>
      </c>
      <c r="D4" s="40" t="str">
        <f t="shared" si="3"/>
        <v/>
      </c>
      <c r="E4" s="10" t="str">
        <f t="shared" si="4"/>
        <v/>
      </c>
      <c r="F4" s="39" t="str">
        <f>IF(A4="","",IF(E4="DNS","",IF(E4="NP","0",VLOOKUP(A4,H:I,2,1))))</f>
        <v/>
      </c>
      <c r="H4" s="41">
        <v>2</v>
      </c>
      <c r="I4" s="41">
        <v>14</v>
      </c>
      <c r="J4" s="1" t="str">
        <f>IF(H4&gt;2*('Tabulka PÚ'!C$3),"",MATCH(H4,Q:Q,0))</f>
        <v/>
      </c>
      <c r="K4" s="1" t="str">
        <f>'Tabulka PÚ'!M6</f>
        <v/>
      </c>
      <c r="L4" s="38" t="str">
        <f t="shared" ref="L4:L67" si="5">IF(K4="","",K4+H4/1000000000000)</f>
        <v/>
      </c>
      <c r="M4" s="1" t="str">
        <f>IF(K4="","",'Tabulka PÚ'!E6)</f>
        <v/>
      </c>
      <c r="N4" s="1" t="str">
        <f>IF(K4="","",'Tabulka PÚ'!B6)</f>
        <v/>
      </c>
      <c r="O4" s="1" t="s">
        <v>11</v>
      </c>
      <c r="P4" s="1" t="str">
        <f t="shared" ref="P4:P67" si="6">IF(K4="","",RANK(K4,K:K,1))</f>
        <v/>
      </c>
      <c r="Q4" s="1" t="str">
        <f t="shared" ref="Q4:Q67" si="7">IF(K4="","",RANK(L4,L:L,1))</f>
        <v/>
      </c>
      <c r="R4" s="1" t="str">
        <f>IF(K4="","",IF('Tabulka PÚ'!I6="np","NP",'Tabulka PÚ'!G6))</f>
        <v/>
      </c>
    </row>
    <row r="5" spans="1:18" ht="20.100000000000001" customHeight="1">
      <c r="A5" s="39" t="str">
        <f t="shared" si="0"/>
        <v/>
      </c>
      <c r="B5" s="40" t="str">
        <f t="shared" si="1"/>
        <v/>
      </c>
      <c r="C5" s="40" t="str">
        <f t="shared" si="2"/>
        <v/>
      </c>
      <c r="D5" s="40" t="str">
        <f t="shared" si="3"/>
        <v/>
      </c>
      <c r="E5" s="10" t="str">
        <f t="shared" si="4"/>
        <v/>
      </c>
      <c r="F5" s="39" t="str">
        <f t="shared" ref="F5:F68" si="8">IF(A5="","",IF(E5="DNS","",IF(E5="NP","0",VLOOKUP(A5,H:I,2,1))))</f>
        <v/>
      </c>
      <c r="H5" s="41">
        <v>3</v>
      </c>
      <c r="I5" s="41">
        <v>13</v>
      </c>
      <c r="J5" s="1" t="str">
        <f>IF(H5&gt;2*('Tabulka PÚ'!C$3),"",MATCH(H5,Q:Q,0))</f>
        <v/>
      </c>
      <c r="K5" s="1" t="str">
        <f>'Tabulka PÚ'!M7</f>
        <v/>
      </c>
      <c r="L5" s="38" t="str">
        <f t="shared" si="5"/>
        <v/>
      </c>
      <c r="M5" s="1" t="str">
        <f>IF(K5="","",'Tabulka PÚ'!E7)</f>
        <v/>
      </c>
      <c r="N5" s="1" t="str">
        <f>IF(K5="","",'Tabulka PÚ'!B7)</f>
        <v/>
      </c>
      <c r="O5" s="1" t="s">
        <v>11</v>
      </c>
      <c r="P5" s="1" t="str">
        <f t="shared" si="6"/>
        <v/>
      </c>
      <c r="Q5" s="1" t="str">
        <f t="shared" si="7"/>
        <v/>
      </c>
      <c r="R5" s="1" t="str">
        <f>IF(K5="","",IF('Tabulka PÚ'!I7="np","NP",'Tabulka PÚ'!G7))</f>
        <v/>
      </c>
    </row>
    <row r="6" spans="1:18" ht="20.100000000000001" customHeight="1">
      <c r="A6" s="39" t="str">
        <f t="shared" si="0"/>
        <v/>
      </c>
      <c r="B6" s="40" t="str">
        <f t="shared" si="1"/>
        <v/>
      </c>
      <c r="C6" s="40" t="str">
        <f t="shared" si="2"/>
        <v/>
      </c>
      <c r="D6" s="40" t="str">
        <f t="shared" si="3"/>
        <v/>
      </c>
      <c r="E6" s="10" t="str">
        <f t="shared" si="4"/>
        <v/>
      </c>
      <c r="F6" s="39" t="str">
        <f t="shared" si="8"/>
        <v/>
      </c>
      <c r="H6" s="41">
        <v>4</v>
      </c>
      <c r="I6" s="41">
        <v>12</v>
      </c>
      <c r="J6" s="1" t="str">
        <f>IF(H6&gt;2*('Tabulka PÚ'!C$3),"",MATCH(H6,Q:Q,0))</f>
        <v/>
      </c>
      <c r="K6" s="1" t="str">
        <f>'Tabulka PÚ'!M8</f>
        <v/>
      </c>
      <c r="L6" s="38" t="str">
        <f t="shared" si="5"/>
        <v/>
      </c>
      <c r="M6" s="1" t="str">
        <f>IF(K6="","",'Tabulka PÚ'!E8)</f>
        <v/>
      </c>
      <c r="N6" s="1" t="str">
        <f>IF(K6="","",'Tabulka PÚ'!B8)</f>
        <v/>
      </c>
      <c r="O6" s="1" t="s">
        <v>11</v>
      </c>
      <c r="P6" s="1" t="str">
        <f t="shared" si="6"/>
        <v/>
      </c>
      <c r="Q6" s="1" t="str">
        <f t="shared" si="7"/>
        <v/>
      </c>
      <c r="R6" s="1" t="str">
        <f>IF(K6="","",IF('Tabulka PÚ'!I8="np","NP",'Tabulka PÚ'!G8))</f>
        <v/>
      </c>
    </row>
    <row r="7" spans="1:18" ht="20.100000000000001" customHeight="1">
      <c r="A7" s="39" t="str">
        <f t="shared" si="0"/>
        <v/>
      </c>
      <c r="B7" s="40" t="str">
        <f t="shared" si="1"/>
        <v/>
      </c>
      <c r="C7" s="40" t="str">
        <f t="shared" si="2"/>
        <v/>
      </c>
      <c r="D7" s="40" t="str">
        <f t="shared" si="3"/>
        <v/>
      </c>
      <c r="E7" s="10" t="str">
        <f t="shared" si="4"/>
        <v/>
      </c>
      <c r="F7" s="39" t="str">
        <f t="shared" si="8"/>
        <v/>
      </c>
      <c r="H7" s="41">
        <v>5</v>
      </c>
      <c r="I7" s="41">
        <v>11</v>
      </c>
      <c r="J7" s="1" t="str">
        <f>IF(H7&gt;2*('Tabulka PÚ'!C$3),"",MATCH(H7,Q:Q,0))</f>
        <v/>
      </c>
      <c r="K7" s="1" t="str">
        <f>'Tabulka PÚ'!M9</f>
        <v/>
      </c>
      <c r="L7" s="38" t="str">
        <f t="shared" si="5"/>
        <v/>
      </c>
      <c r="M7" s="1" t="str">
        <f>IF(K7="","",'Tabulka PÚ'!E9)</f>
        <v/>
      </c>
      <c r="N7" s="1" t="str">
        <f>IF(K7="","",'Tabulka PÚ'!B9)</f>
        <v/>
      </c>
      <c r="O7" s="1" t="s">
        <v>11</v>
      </c>
      <c r="P7" s="1" t="str">
        <f t="shared" si="6"/>
        <v/>
      </c>
      <c r="Q7" s="1" t="str">
        <f t="shared" si="7"/>
        <v/>
      </c>
      <c r="R7" s="1" t="str">
        <f>IF(K7="","",IF('Tabulka PÚ'!I9="np","NP",'Tabulka PÚ'!G9))</f>
        <v/>
      </c>
    </row>
    <row r="8" spans="1:18" ht="20.100000000000001" customHeight="1">
      <c r="A8" s="39" t="str">
        <f t="shared" si="0"/>
        <v/>
      </c>
      <c r="B8" s="40" t="str">
        <f t="shared" si="1"/>
        <v/>
      </c>
      <c r="C8" s="40" t="str">
        <f t="shared" si="2"/>
        <v/>
      </c>
      <c r="D8" s="40" t="str">
        <f t="shared" si="3"/>
        <v/>
      </c>
      <c r="E8" s="10" t="str">
        <f t="shared" si="4"/>
        <v/>
      </c>
      <c r="F8" s="39" t="str">
        <f t="shared" si="8"/>
        <v/>
      </c>
      <c r="H8" s="41">
        <v>6</v>
      </c>
      <c r="I8" s="41">
        <v>10</v>
      </c>
      <c r="J8" s="1" t="str">
        <f>IF(H8&gt;2*('Tabulka PÚ'!C$3),"",MATCH(H8,Q:Q,0))</f>
        <v/>
      </c>
      <c r="K8" s="1" t="str">
        <f>'Tabulka PÚ'!M10</f>
        <v/>
      </c>
      <c r="L8" s="38" t="str">
        <f t="shared" si="5"/>
        <v/>
      </c>
      <c r="M8" s="1" t="str">
        <f>IF(K8="","",'Tabulka PÚ'!E10)</f>
        <v/>
      </c>
      <c r="N8" s="1" t="str">
        <f>IF(K8="","",'Tabulka PÚ'!B10)</f>
        <v/>
      </c>
      <c r="O8" s="1" t="s">
        <v>11</v>
      </c>
      <c r="P8" s="1" t="str">
        <f t="shared" si="6"/>
        <v/>
      </c>
      <c r="Q8" s="1" t="str">
        <f t="shared" si="7"/>
        <v/>
      </c>
      <c r="R8" s="1" t="str">
        <f>IF(K8="","",IF('Tabulka PÚ'!I10="np","NP",'Tabulka PÚ'!G10))</f>
        <v/>
      </c>
    </row>
    <row r="9" spans="1:18" ht="20.100000000000001" customHeight="1">
      <c r="A9" s="39" t="str">
        <f t="shared" si="0"/>
        <v/>
      </c>
      <c r="B9" s="40" t="str">
        <f t="shared" si="1"/>
        <v/>
      </c>
      <c r="C9" s="40" t="str">
        <f t="shared" si="2"/>
        <v/>
      </c>
      <c r="D9" s="40" t="str">
        <f t="shared" si="3"/>
        <v/>
      </c>
      <c r="E9" s="10" t="str">
        <f t="shared" si="4"/>
        <v/>
      </c>
      <c r="F9" s="39" t="str">
        <f t="shared" si="8"/>
        <v/>
      </c>
      <c r="H9" s="41">
        <v>7</v>
      </c>
      <c r="I9" s="41">
        <v>9</v>
      </c>
      <c r="J9" s="1" t="str">
        <f>IF(H9&gt;2*('Tabulka PÚ'!C$3),"",MATCH(H9,Q:Q,0))</f>
        <v/>
      </c>
      <c r="K9" s="1" t="str">
        <f>'Tabulka PÚ'!M11</f>
        <v/>
      </c>
      <c r="L9" s="38" t="str">
        <f t="shared" si="5"/>
        <v/>
      </c>
      <c r="M9" s="1" t="str">
        <f>IF(K9="","",'Tabulka PÚ'!E11)</f>
        <v/>
      </c>
      <c r="N9" s="1" t="str">
        <f>IF(K9="","",'Tabulka PÚ'!B11)</f>
        <v/>
      </c>
      <c r="O9" s="1" t="s">
        <v>11</v>
      </c>
      <c r="P9" s="1" t="str">
        <f t="shared" si="6"/>
        <v/>
      </c>
      <c r="Q9" s="1" t="str">
        <f t="shared" si="7"/>
        <v/>
      </c>
      <c r="R9" s="1" t="str">
        <f>IF(K9="","",IF('Tabulka PÚ'!I11="np","NP",'Tabulka PÚ'!G11))</f>
        <v/>
      </c>
    </row>
    <row r="10" spans="1:18" ht="20.100000000000001" customHeight="1">
      <c r="A10" s="39" t="str">
        <f t="shared" si="0"/>
        <v/>
      </c>
      <c r="B10" s="40" t="str">
        <f t="shared" si="1"/>
        <v/>
      </c>
      <c r="C10" s="40" t="str">
        <f t="shared" si="2"/>
        <v/>
      </c>
      <c r="D10" s="40" t="str">
        <f t="shared" si="3"/>
        <v/>
      </c>
      <c r="E10" s="10" t="str">
        <f t="shared" si="4"/>
        <v/>
      </c>
      <c r="F10" s="39" t="str">
        <f t="shared" si="8"/>
        <v/>
      </c>
      <c r="H10" s="41">
        <v>8</v>
      </c>
      <c r="I10" s="41">
        <v>8</v>
      </c>
      <c r="J10" s="1" t="str">
        <f>IF(H10&gt;2*('Tabulka PÚ'!C$3),"",MATCH(H10,Q:Q,0))</f>
        <v/>
      </c>
      <c r="K10" s="1" t="str">
        <f>'Tabulka PÚ'!M12</f>
        <v/>
      </c>
      <c r="L10" s="38" t="str">
        <f t="shared" si="5"/>
        <v/>
      </c>
      <c r="M10" s="1" t="str">
        <f>IF(K10="","",'Tabulka PÚ'!E12)</f>
        <v/>
      </c>
      <c r="N10" s="1" t="str">
        <f>IF(K10="","",'Tabulka PÚ'!B12)</f>
        <v/>
      </c>
      <c r="O10" s="1" t="s">
        <v>11</v>
      </c>
      <c r="P10" s="1" t="str">
        <f t="shared" si="6"/>
        <v/>
      </c>
      <c r="Q10" s="1" t="str">
        <f t="shared" si="7"/>
        <v/>
      </c>
      <c r="R10" s="1" t="str">
        <f>IF(K10="","",IF('Tabulka PÚ'!I12="np","NP",'Tabulka PÚ'!G12))</f>
        <v/>
      </c>
    </row>
    <row r="11" spans="1:18" ht="20.100000000000001" customHeight="1">
      <c r="A11" s="39" t="str">
        <f t="shared" si="0"/>
        <v/>
      </c>
      <c r="B11" s="40" t="str">
        <f t="shared" si="1"/>
        <v/>
      </c>
      <c r="C11" s="40" t="str">
        <f t="shared" si="2"/>
        <v/>
      </c>
      <c r="D11" s="40" t="str">
        <f t="shared" si="3"/>
        <v/>
      </c>
      <c r="E11" s="10" t="str">
        <f t="shared" si="4"/>
        <v/>
      </c>
      <c r="F11" s="39" t="str">
        <f t="shared" si="8"/>
        <v/>
      </c>
      <c r="H11" s="41">
        <v>9</v>
      </c>
      <c r="I11" s="41">
        <v>7</v>
      </c>
      <c r="J11" s="1" t="str">
        <f>IF(H11&gt;2*('Tabulka PÚ'!C$3),"",MATCH(H11,Q:Q,0))</f>
        <v/>
      </c>
      <c r="K11" s="1" t="str">
        <f>'Tabulka PÚ'!M13</f>
        <v/>
      </c>
      <c r="L11" s="38" t="str">
        <f t="shared" si="5"/>
        <v/>
      </c>
      <c r="M11" s="1" t="str">
        <f>IF(K11="","",'Tabulka PÚ'!E13)</f>
        <v/>
      </c>
      <c r="N11" s="1" t="str">
        <f>IF(K11="","",'Tabulka PÚ'!B13)</f>
        <v/>
      </c>
      <c r="O11" s="1" t="s">
        <v>11</v>
      </c>
      <c r="P11" s="1" t="str">
        <f t="shared" si="6"/>
        <v/>
      </c>
      <c r="Q11" s="1" t="str">
        <f t="shared" si="7"/>
        <v/>
      </c>
      <c r="R11" s="1" t="str">
        <f>IF(K11="","",IF('Tabulka PÚ'!I13="np","NP",'Tabulka PÚ'!G13))</f>
        <v/>
      </c>
    </row>
    <row r="12" spans="1:18" ht="20.100000000000001" customHeight="1">
      <c r="A12" s="39" t="str">
        <f t="shared" si="0"/>
        <v/>
      </c>
      <c r="B12" s="40" t="str">
        <f t="shared" si="1"/>
        <v/>
      </c>
      <c r="C12" s="40" t="str">
        <f t="shared" si="2"/>
        <v/>
      </c>
      <c r="D12" s="40" t="str">
        <f t="shared" si="3"/>
        <v/>
      </c>
      <c r="E12" s="10" t="str">
        <f t="shared" si="4"/>
        <v/>
      </c>
      <c r="F12" s="39" t="str">
        <f t="shared" si="8"/>
        <v/>
      </c>
      <c r="H12" s="41">
        <v>10</v>
      </c>
      <c r="I12" s="41">
        <v>6</v>
      </c>
      <c r="J12" s="1" t="str">
        <f>IF(H12&gt;2*('Tabulka PÚ'!C$3),"",MATCH(H12,Q:Q,0))</f>
        <v/>
      </c>
      <c r="K12" s="1" t="str">
        <f>'Tabulka PÚ'!M14</f>
        <v/>
      </c>
      <c r="L12" s="38" t="str">
        <f t="shared" si="5"/>
        <v/>
      </c>
      <c r="M12" s="1" t="str">
        <f>IF(K12="","",'Tabulka PÚ'!E14)</f>
        <v/>
      </c>
      <c r="N12" s="1" t="str">
        <f>IF(K12="","",'Tabulka PÚ'!B14)</f>
        <v/>
      </c>
      <c r="O12" s="1" t="s">
        <v>11</v>
      </c>
      <c r="P12" s="1" t="str">
        <f t="shared" si="6"/>
        <v/>
      </c>
      <c r="Q12" s="1" t="str">
        <f t="shared" si="7"/>
        <v/>
      </c>
      <c r="R12" s="1" t="str">
        <f>IF(K12="","",IF('Tabulka PÚ'!I14="np","NP",'Tabulka PÚ'!G14))</f>
        <v/>
      </c>
    </row>
    <row r="13" spans="1:18" ht="20.100000000000001" customHeight="1">
      <c r="A13" s="39" t="str">
        <f t="shared" si="0"/>
        <v/>
      </c>
      <c r="B13" s="40" t="str">
        <f t="shared" si="1"/>
        <v/>
      </c>
      <c r="C13" s="40" t="str">
        <f t="shared" si="2"/>
        <v/>
      </c>
      <c r="D13" s="40" t="str">
        <f t="shared" si="3"/>
        <v/>
      </c>
      <c r="E13" s="10" t="str">
        <f t="shared" si="4"/>
        <v/>
      </c>
      <c r="F13" s="39" t="str">
        <f t="shared" si="8"/>
        <v/>
      </c>
      <c r="H13" s="41">
        <v>11</v>
      </c>
      <c r="I13" s="41">
        <v>5</v>
      </c>
      <c r="J13" s="1" t="str">
        <f>IF(H13&gt;2*('Tabulka PÚ'!C$3),"",MATCH(H13,Q:Q,0))</f>
        <v/>
      </c>
      <c r="K13" s="1" t="str">
        <f>'Tabulka PÚ'!M15</f>
        <v/>
      </c>
      <c r="L13" s="38" t="str">
        <f t="shared" si="5"/>
        <v/>
      </c>
      <c r="M13" s="1" t="str">
        <f>IF(K13="","",'Tabulka PÚ'!E15)</f>
        <v/>
      </c>
      <c r="N13" s="1" t="str">
        <f>IF(K13="","",'Tabulka PÚ'!B15)</f>
        <v/>
      </c>
      <c r="O13" s="1" t="s">
        <v>11</v>
      </c>
      <c r="P13" s="1" t="str">
        <f t="shared" si="6"/>
        <v/>
      </c>
      <c r="Q13" s="1" t="str">
        <f t="shared" si="7"/>
        <v/>
      </c>
      <c r="R13" s="1" t="str">
        <f>IF(K13="","",IF('Tabulka PÚ'!I15="np","NP",'Tabulka PÚ'!G15))</f>
        <v/>
      </c>
    </row>
    <row r="14" spans="1:18" ht="20.100000000000001" customHeight="1">
      <c r="A14" s="39" t="str">
        <f t="shared" si="0"/>
        <v/>
      </c>
      <c r="B14" s="40" t="str">
        <f t="shared" si="1"/>
        <v/>
      </c>
      <c r="C14" s="40" t="str">
        <f t="shared" si="2"/>
        <v/>
      </c>
      <c r="D14" s="40" t="str">
        <f t="shared" si="3"/>
        <v/>
      </c>
      <c r="E14" s="10" t="str">
        <f t="shared" si="4"/>
        <v/>
      </c>
      <c r="F14" s="39" t="str">
        <f t="shared" si="8"/>
        <v/>
      </c>
      <c r="H14" s="41">
        <v>12</v>
      </c>
      <c r="I14" s="41">
        <v>4</v>
      </c>
      <c r="J14" s="1" t="str">
        <f>IF(H14&gt;2*('Tabulka PÚ'!C$3),"",MATCH(H14,Q:Q,0))</f>
        <v/>
      </c>
      <c r="K14" s="1" t="str">
        <f>'Tabulka PÚ'!M16</f>
        <v/>
      </c>
      <c r="L14" s="38" t="str">
        <f t="shared" si="5"/>
        <v/>
      </c>
      <c r="M14" s="1" t="str">
        <f>IF(K14="","",'Tabulka PÚ'!E16)</f>
        <v/>
      </c>
      <c r="N14" s="1" t="str">
        <f>IF(K14="","",'Tabulka PÚ'!B16)</f>
        <v/>
      </c>
      <c r="O14" s="1" t="s">
        <v>11</v>
      </c>
      <c r="P14" s="1" t="str">
        <f t="shared" si="6"/>
        <v/>
      </c>
      <c r="Q14" s="1" t="str">
        <f t="shared" si="7"/>
        <v/>
      </c>
      <c r="R14" s="1" t="str">
        <f>IF(K14="","",IF('Tabulka PÚ'!I16="np","NP",'Tabulka PÚ'!G16))</f>
        <v/>
      </c>
    </row>
    <row r="15" spans="1:18" ht="20.100000000000001" customHeight="1">
      <c r="A15" s="39" t="str">
        <f t="shared" si="0"/>
        <v/>
      </c>
      <c r="B15" s="40" t="str">
        <f t="shared" si="1"/>
        <v/>
      </c>
      <c r="C15" s="40" t="str">
        <f t="shared" si="2"/>
        <v/>
      </c>
      <c r="D15" s="40" t="str">
        <f t="shared" si="3"/>
        <v/>
      </c>
      <c r="E15" s="10" t="str">
        <f t="shared" si="4"/>
        <v/>
      </c>
      <c r="F15" s="39" t="str">
        <f t="shared" si="8"/>
        <v/>
      </c>
      <c r="H15" s="41">
        <v>13</v>
      </c>
      <c r="I15" s="41">
        <v>3</v>
      </c>
      <c r="J15" s="1" t="str">
        <f>IF(H15&gt;2*('Tabulka PÚ'!C$3),"",MATCH(H15,Q:Q,0))</f>
        <v/>
      </c>
      <c r="K15" s="1" t="str">
        <f>'Tabulka PÚ'!M17</f>
        <v/>
      </c>
      <c r="L15" s="38" t="str">
        <f t="shared" si="5"/>
        <v/>
      </c>
      <c r="M15" s="1" t="str">
        <f>IF(K15="","",'Tabulka PÚ'!E17)</f>
        <v/>
      </c>
      <c r="N15" s="1" t="str">
        <f>IF(K15="","",'Tabulka PÚ'!B17)</f>
        <v/>
      </c>
      <c r="O15" s="1" t="s">
        <v>11</v>
      </c>
      <c r="P15" s="1" t="str">
        <f t="shared" si="6"/>
        <v/>
      </c>
      <c r="Q15" s="1" t="str">
        <f t="shared" si="7"/>
        <v/>
      </c>
      <c r="R15" s="1" t="str">
        <f>IF(K15="","",IF('Tabulka PÚ'!I17="np","NP",'Tabulka PÚ'!G17))</f>
        <v/>
      </c>
    </row>
    <row r="16" spans="1:18" ht="20.100000000000001" customHeight="1">
      <c r="A16" s="39" t="str">
        <f t="shared" si="0"/>
        <v/>
      </c>
      <c r="B16" s="40" t="str">
        <f t="shared" si="1"/>
        <v/>
      </c>
      <c r="C16" s="40" t="str">
        <f t="shared" si="2"/>
        <v/>
      </c>
      <c r="D16" s="40" t="str">
        <f t="shared" si="3"/>
        <v/>
      </c>
      <c r="E16" s="10" t="str">
        <f t="shared" si="4"/>
        <v/>
      </c>
      <c r="F16" s="39" t="str">
        <f t="shared" si="8"/>
        <v/>
      </c>
      <c r="H16" s="41">
        <v>14</v>
      </c>
      <c r="I16" s="41">
        <v>2</v>
      </c>
      <c r="J16" s="1" t="str">
        <f>IF(H16&gt;2*('Tabulka PÚ'!C$3),"",MATCH(H16,Q:Q,0))</f>
        <v/>
      </c>
      <c r="K16" s="1" t="str">
        <f>'Tabulka PÚ'!M18</f>
        <v/>
      </c>
      <c r="L16" s="38" t="str">
        <f t="shared" si="5"/>
        <v/>
      </c>
      <c r="M16" s="1" t="str">
        <f>IF(K16="","",'Tabulka PÚ'!E18)</f>
        <v/>
      </c>
      <c r="N16" s="1" t="str">
        <f>IF(K16="","",'Tabulka PÚ'!B18)</f>
        <v/>
      </c>
      <c r="O16" s="1" t="s">
        <v>11</v>
      </c>
      <c r="P16" s="1" t="str">
        <f t="shared" si="6"/>
        <v/>
      </c>
      <c r="Q16" s="1" t="str">
        <f t="shared" si="7"/>
        <v/>
      </c>
      <c r="R16" s="1" t="str">
        <f>IF(K16="","",IF('Tabulka PÚ'!I18="np","NP",'Tabulka PÚ'!G18))</f>
        <v/>
      </c>
    </row>
    <row r="17" spans="1:18" ht="20.100000000000001" customHeight="1">
      <c r="A17" s="39" t="str">
        <f t="shared" si="0"/>
        <v/>
      </c>
      <c r="B17" s="40" t="str">
        <f t="shared" si="1"/>
        <v/>
      </c>
      <c r="C17" s="40" t="str">
        <f t="shared" si="2"/>
        <v/>
      </c>
      <c r="D17" s="40" t="str">
        <f t="shared" si="3"/>
        <v/>
      </c>
      <c r="E17" s="10" t="str">
        <f t="shared" si="4"/>
        <v/>
      </c>
      <c r="F17" s="39" t="str">
        <f t="shared" si="8"/>
        <v/>
      </c>
      <c r="H17" s="41">
        <v>15</v>
      </c>
      <c r="I17" s="41">
        <v>1</v>
      </c>
      <c r="J17" s="1" t="str">
        <f>IF(H17&gt;2*('Tabulka PÚ'!C$3),"",MATCH(H17,Q:Q,0))</f>
        <v/>
      </c>
      <c r="K17" s="1" t="str">
        <f>'Tabulka PÚ'!M19</f>
        <v/>
      </c>
      <c r="L17" s="38" t="str">
        <f t="shared" si="5"/>
        <v/>
      </c>
      <c r="M17" s="1" t="str">
        <f>IF(K17="","",'Tabulka PÚ'!E19)</f>
        <v/>
      </c>
      <c r="N17" s="1" t="str">
        <f>IF(K17="","",'Tabulka PÚ'!B19)</f>
        <v/>
      </c>
      <c r="O17" s="1" t="s">
        <v>11</v>
      </c>
      <c r="P17" s="1" t="str">
        <f t="shared" si="6"/>
        <v/>
      </c>
      <c r="Q17" s="1" t="str">
        <f t="shared" si="7"/>
        <v/>
      </c>
      <c r="R17" s="1" t="str">
        <f>IF(K17="","",IF('Tabulka PÚ'!I19="np","NP",'Tabulka PÚ'!G19))</f>
        <v/>
      </c>
    </row>
    <row r="18" spans="1:18" ht="20.100000000000001" customHeight="1">
      <c r="A18" s="39" t="str">
        <f t="shared" si="0"/>
        <v/>
      </c>
      <c r="B18" s="40" t="str">
        <f t="shared" si="1"/>
        <v/>
      </c>
      <c r="C18" s="40" t="str">
        <f t="shared" si="2"/>
        <v/>
      </c>
      <c r="D18" s="40" t="str">
        <f t="shared" si="3"/>
        <v/>
      </c>
      <c r="E18" s="10" t="str">
        <f t="shared" si="4"/>
        <v/>
      </c>
      <c r="F18" s="39" t="str">
        <f t="shared" si="8"/>
        <v/>
      </c>
      <c r="H18" s="41">
        <v>16</v>
      </c>
      <c r="I18" s="41">
        <v>0</v>
      </c>
      <c r="J18" s="1" t="str">
        <f>IF(H18&gt;2*('Tabulka PÚ'!C$3),"",MATCH(H18,Q:Q,0))</f>
        <v/>
      </c>
      <c r="K18" s="1" t="str">
        <f>'Tabulka PÚ'!M20</f>
        <v/>
      </c>
      <c r="L18" s="38" t="str">
        <f t="shared" si="5"/>
        <v/>
      </c>
      <c r="M18" s="1" t="str">
        <f>IF(K18="","",'Tabulka PÚ'!E20)</f>
        <v/>
      </c>
      <c r="N18" s="1" t="str">
        <f>IF(K18="","",'Tabulka PÚ'!B20)</f>
        <v/>
      </c>
      <c r="O18" s="1" t="s">
        <v>11</v>
      </c>
      <c r="P18" s="1" t="str">
        <f t="shared" si="6"/>
        <v/>
      </c>
      <c r="Q18" s="1" t="str">
        <f t="shared" si="7"/>
        <v/>
      </c>
      <c r="R18" s="1" t="str">
        <f>IF(K18="","",IF('Tabulka PÚ'!I20="np","NP",'Tabulka PÚ'!G20))</f>
        <v/>
      </c>
    </row>
    <row r="19" spans="1:18" ht="20.100000000000001" customHeight="1">
      <c r="A19" s="39" t="str">
        <f t="shared" si="0"/>
        <v/>
      </c>
      <c r="B19" s="40" t="str">
        <f t="shared" si="1"/>
        <v/>
      </c>
      <c r="C19" s="40" t="str">
        <f t="shared" si="2"/>
        <v/>
      </c>
      <c r="D19" s="40" t="str">
        <f t="shared" si="3"/>
        <v/>
      </c>
      <c r="E19" s="10" t="str">
        <f t="shared" si="4"/>
        <v/>
      </c>
      <c r="F19" s="39" t="str">
        <f t="shared" si="8"/>
        <v/>
      </c>
      <c r="H19" s="41">
        <v>17</v>
      </c>
      <c r="I19" s="41">
        <v>0</v>
      </c>
      <c r="J19" s="1" t="str">
        <f>IF(H19&gt;2*('Tabulka PÚ'!C$3),"",MATCH(H19,Q:Q,0))</f>
        <v/>
      </c>
      <c r="K19" s="1" t="str">
        <f>'Tabulka PÚ'!M21</f>
        <v/>
      </c>
      <c r="L19" s="38" t="str">
        <f t="shared" si="5"/>
        <v/>
      </c>
      <c r="M19" s="1" t="str">
        <f>IF(K19="","",'Tabulka PÚ'!E21)</f>
        <v/>
      </c>
      <c r="N19" s="1" t="str">
        <f>IF(K19="","",'Tabulka PÚ'!B21)</f>
        <v/>
      </c>
      <c r="O19" s="1" t="s">
        <v>11</v>
      </c>
      <c r="P19" s="1" t="str">
        <f t="shared" si="6"/>
        <v/>
      </c>
      <c r="Q19" s="1" t="str">
        <f t="shared" si="7"/>
        <v/>
      </c>
      <c r="R19" s="1" t="str">
        <f>IF(K19="","",IF('Tabulka PÚ'!I21="np","NP",'Tabulka PÚ'!G21))</f>
        <v/>
      </c>
    </row>
    <row r="20" spans="1:18" ht="20.100000000000001" customHeight="1">
      <c r="A20" s="39" t="str">
        <f t="shared" si="0"/>
        <v/>
      </c>
      <c r="B20" s="40" t="str">
        <f t="shared" si="1"/>
        <v/>
      </c>
      <c r="C20" s="40" t="str">
        <f t="shared" si="2"/>
        <v/>
      </c>
      <c r="D20" s="40" t="str">
        <f t="shared" si="3"/>
        <v/>
      </c>
      <c r="E20" s="10" t="str">
        <f t="shared" si="4"/>
        <v/>
      </c>
      <c r="F20" s="39" t="str">
        <f t="shared" si="8"/>
        <v/>
      </c>
      <c r="H20" s="41">
        <v>18</v>
      </c>
      <c r="I20" s="41">
        <v>0</v>
      </c>
      <c r="J20" s="1" t="str">
        <f>IF(H20&gt;2*('Tabulka PÚ'!C$3),"",MATCH(H20,Q:Q,0))</f>
        <v/>
      </c>
      <c r="K20" s="1" t="str">
        <f>'Tabulka PÚ'!M22</f>
        <v/>
      </c>
      <c r="L20" s="38" t="str">
        <f t="shared" si="5"/>
        <v/>
      </c>
      <c r="M20" s="1" t="str">
        <f>IF(K20="","",'Tabulka PÚ'!E22)</f>
        <v/>
      </c>
      <c r="N20" s="1" t="str">
        <f>IF(K20="","",'Tabulka PÚ'!B22)</f>
        <v/>
      </c>
      <c r="O20" s="1" t="s">
        <v>11</v>
      </c>
      <c r="P20" s="1" t="str">
        <f t="shared" si="6"/>
        <v/>
      </c>
      <c r="Q20" s="1" t="str">
        <f t="shared" si="7"/>
        <v/>
      </c>
      <c r="R20" s="1" t="str">
        <f>IF(K20="","",IF('Tabulka PÚ'!I22="np","NP",'Tabulka PÚ'!G22))</f>
        <v/>
      </c>
    </row>
    <row r="21" spans="1:18" ht="20.100000000000001" customHeight="1">
      <c r="A21" s="39" t="str">
        <f t="shared" si="0"/>
        <v/>
      </c>
      <c r="B21" s="40" t="str">
        <f t="shared" si="1"/>
        <v/>
      </c>
      <c r="C21" s="40" t="str">
        <f t="shared" si="2"/>
        <v/>
      </c>
      <c r="D21" s="40" t="str">
        <f t="shared" si="3"/>
        <v/>
      </c>
      <c r="E21" s="10" t="str">
        <f t="shared" si="4"/>
        <v/>
      </c>
      <c r="F21" s="39" t="str">
        <f t="shared" si="8"/>
        <v/>
      </c>
      <c r="H21" s="41">
        <v>19</v>
      </c>
      <c r="I21" s="41">
        <v>0</v>
      </c>
      <c r="J21" s="1" t="str">
        <f>IF(H21&gt;2*('Tabulka PÚ'!C$3),"",MATCH(H21,Q:Q,0))</f>
        <v/>
      </c>
      <c r="K21" s="1" t="str">
        <f>'Tabulka PÚ'!M23</f>
        <v/>
      </c>
      <c r="L21" s="38" t="str">
        <f t="shared" si="5"/>
        <v/>
      </c>
      <c r="M21" s="1" t="str">
        <f>IF(K21="","",'Tabulka PÚ'!E23)</f>
        <v/>
      </c>
      <c r="N21" s="1" t="str">
        <f>IF(K21="","",'Tabulka PÚ'!B23)</f>
        <v/>
      </c>
      <c r="O21" s="1" t="s">
        <v>11</v>
      </c>
      <c r="P21" s="1" t="str">
        <f t="shared" si="6"/>
        <v/>
      </c>
      <c r="Q21" s="1" t="str">
        <f t="shared" si="7"/>
        <v/>
      </c>
      <c r="R21" s="1" t="str">
        <f>IF(K21="","",IF('Tabulka PÚ'!I23="np","NP",'Tabulka PÚ'!G23))</f>
        <v/>
      </c>
    </row>
    <row r="22" spans="1:18" ht="20.100000000000001" customHeight="1">
      <c r="A22" s="39" t="str">
        <f t="shared" si="0"/>
        <v/>
      </c>
      <c r="B22" s="40" t="str">
        <f t="shared" si="1"/>
        <v/>
      </c>
      <c r="C22" s="40" t="str">
        <f t="shared" si="2"/>
        <v/>
      </c>
      <c r="D22" s="40" t="str">
        <f t="shared" si="3"/>
        <v/>
      </c>
      <c r="E22" s="10" t="str">
        <f t="shared" si="4"/>
        <v/>
      </c>
      <c r="F22" s="39" t="str">
        <f t="shared" si="8"/>
        <v/>
      </c>
      <c r="H22" s="41">
        <v>20</v>
      </c>
      <c r="I22" s="41">
        <v>0</v>
      </c>
      <c r="J22" s="1" t="str">
        <f>IF(H22&gt;2*('Tabulka PÚ'!C$3),"",MATCH(H22,Q:Q,0))</f>
        <v/>
      </c>
      <c r="K22" s="1" t="str">
        <f>'Tabulka PÚ'!M24</f>
        <v/>
      </c>
      <c r="L22" s="38" t="str">
        <f t="shared" si="5"/>
        <v/>
      </c>
      <c r="M22" s="1" t="str">
        <f>IF(K22="","",'Tabulka PÚ'!E24)</f>
        <v/>
      </c>
      <c r="N22" s="1" t="str">
        <f>IF(K22="","",'Tabulka PÚ'!B24)</f>
        <v/>
      </c>
      <c r="O22" s="1" t="s">
        <v>11</v>
      </c>
      <c r="P22" s="1" t="str">
        <f t="shared" si="6"/>
        <v/>
      </c>
      <c r="Q22" s="1" t="str">
        <f t="shared" si="7"/>
        <v/>
      </c>
      <c r="R22" s="1" t="str">
        <f>IF(K22="","",IF('Tabulka PÚ'!I24="np","NP",'Tabulka PÚ'!G24))</f>
        <v/>
      </c>
    </row>
    <row r="23" spans="1:18" ht="20.100000000000001" customHeight="1">
      <c r="A23" s="39" t="str">
        <f t="shared" si="0"/>
        <v/>
      </c>
      <c r="B23" s="40" t="str">
        <f t="shared" si="1"/>
        <v/>
      </c>
      <c r="C23" s="40" t="str">
        <f t="shared" si="2"/>
        <v/>
      </c>
      <c r="D23" s="40" t="str">
        <f t="shared" si="3"/>
        <v/>
      </c>
      <c r="E23" s="10" t="str">
        <f t="shared" si="4"/>
        <v/>
      </c>
      <c r="F23" s="39" t="str">
        <f t="shared" si="8"/>
        <v/>
      </c>
      <c r="H23" s="41">
        <v>21</v>
      </c>
      <c r="I23" s="41">
        <v>0</v>
      </c>
      <c r="J23" s="1" t="str">
        <f>IF(H23&gt;2*('Tabulka PÚ'!C$3),"",MATCH(H23,Q:Q,0))</f>
        <v/>
      </c>
      <c r="K23" s="1" t="str">
        <f>'Tabulka PÚ'!M25</f>
        <v/>
      </c>
      <c r="L23" s="38" t="str">
        <f t="shared" si="5"/>
        <v/>
      </c>
      <c r="M23" s="1" t="str">
        <f>IF(K23="","",'Tabulka PÚ'!E25)</f>
        <v/>
      </c>
      <c r="N23" s="1" t="str">
        <f>IF(K23="","",'Tabulka PÚ'!B25)</f>
        <v/>
      </c>
      <c r="O23" s="1" t="s">
        <v>11</v>
      </c>
      <c r="P23" s="1" t="str">
        <f t="shared" si="6"/>
        <v/>
      </c>
      <c r="Q23" s="1" t="str">
        <f t="shared" si="7"/>
        <v/>
      </c>
      <c r="R23" s="1" t="str">
        <f>IF(K23="","",IF('Tabulka PÚ'!I25="np","NP",'Tabulka PÚ'!G25))</f>
        <v/>
      </c>
    </row>
    <row r="24" spans="1:18" ht="20.100000000000001" customHeight="1">
      <c r="A24" s="39" t="str">
        <f t="shared" si="0"/>
        <v/>
      </c>
      <c r="B24" s="40" t="str">
        <f t="shared" si="1"/>
        <v/>
      </c>
      <c r="C24" s="40" t="str">
        <f t="shared" si="2"/>
        <v/>
      </c>
      <c r="D24" s="40" t="str">
        <f t="shared" si="3"/>
        <v/>
      </c>
      <c r="E24" s="10" t="str">
        <f t="shared" si="4"/>
        <v/>
      </c>
      <c r="F24" s="39" t="str">
        <f t="shared" si="8"/>
        <v/>
      </c>
      <c r="H24" s="41">
        <v>22</v>
      </c>
      <c r="I24" s="41">
        <v>0</v>
      </c>
      <c r="J24" s="1" t="str">
        <f>IF(H24&gt;2*('Tabulka PÚ'!C$3),"",MATCH(H24,Q:Q,0))</f>
        <v/>
      </c>
      <c r="K24" s="1" t="str">
        <f>'Tabulka PÚ'!M26</f>
        <v/>
      </c>
      <c r="L24" s="38" t="str">
        <f t="shared" si="5"/>
        <v/>
      </c>
      <c r="M24" s="1" t="str">
        <f>IF(K24="","",'Tabulka PÚ'!E26)</f>
        <v/>
      </c>
      <c r="N24" s="1" t="str">
        <f>IF(K24="","",'Tabulka PÚ'!B26)</f>
        <v/>
      </c>
      <c r="O24" s="1" t="s">
        <v>11</v>
      </c>
      <c r="P24" s="1" t="str">
        <f t="shared" si="6"/>
        <v/>
      </c>
      <c r="Q24" s="1" t="str">
        <f t="shared" si="7"/>
        <v/>
      </c>
      <c r="R24" s="1" t="str">
        <f>IF(K24="","",IF('Tabulka PÚ'!I26="np","NP",'Tabulka PÚ'!G26))</f>
        <v/>
      </c>
    </row>
    <row r="25" spans="1:18" ht="20.100000000000001" customHeight="1">
      <c r="A25" s="39" t="str">
        <f t="shared" si="0"/>
        <v/>
      </c>
      <c r="B25" s="40" t="str">
        <f t="shared" si="1"/>
        <v/>
      </c>
      <c r="C25" s="40" t="str">
        <f t="shared" si="2"/>
        <v/>
      </c>
      <c r="D25" s="40" t="str">
        <f t="shared" si="3"/>
        <v/>
      </c>
      <c r="E25" s="10" t="str">
        <f t="shared" si="4"/>
        <v/>
      </c>
      <c r="F25" s="39" t="str">
        <f t="shared" si="8"/>
        <v/>
      </c>
      <c r="H25" s="41">
        <v>23</v>
      </c>
      <c r="I25" s="41">
        <v>0</v>
      </c>
      <c r="J25" s="1" t="str">
        <f>IF(H25&gt;2*('Tabulka PÚ'!C$3),"",MATCH(H25,Q:Q,0))</f>
        <v/>
      </c>
      <c r="K25" s="1" t="str">
        <f>'Tabulka PÚ'!M27</f>
        <v/>
      </c>
      <c r="L25" s="38" t="str">
        <f t="shared" si="5"/>
        <v/>
      </c>
      <c r="M25" s="1" t="str">
        <f>IF(K25="","",'Tabulka PÚ'!E27)</f>
        <v/>
      </c>
      <c r="N25" s="1" t="str">
        <f>IF(K25="","",'Tabulka PÚ'!B27)</f>
        <v/>
      </c>
      <c r="O25" s="1" t="s">
        <v>11</v>
      </c>
      <c r="P25" s="1" t="str">
        <f t="shared" si="6"/>
        <v/>
      </c>
      <c r="Q25" s="1" t="str">
        <f t="shared" si="7"/>
        <v/>
      </c>
      <c r="R25" s="1" t="str">
        <f>IF(K25="","",IF('Tabulka PÚ'!I27="np","NP",'Tabulka PÚ'!G27))</f>
        <v/>
      </c>
    </row>
    <row r="26" spans="1:18" ht="20.100000000000001" customHeight="1">
      <c r="A26" s="39" t="str">
        <f t="shared" si="0"/>
        <v/>
      </c>
      <c r="B26" s="40" t="str">
        <f t="shared" si="1"/>
        <v/>
      </c>
      <c r="C26" s="40" t="str">
        <f t="shared" si="2"/>
        <v/>
      </c>
      <c r="D26" s="40" t="str">
        <f t="shared" si="3"/>
        <v/>
      </c>
      <c r="E26" s="10" t="str">
        <f t="shared" si="4"/>
        <v/>
      </c>
      <c r="F26" s="39" t="str">
        <f t="shared" si="8"/>
        <v/>
      </c>
      <c r="H26" s="41">
        <v>24</v>
      </c>
      <c r="I26" s="41">
        <v>0</v>
      </c>
      <c r="J26" s="1" t="str">
        <f>IF(H26&gt;2*('Tabulka PÚ'!C$3),"",MATCH(H26,Q:Q,0))</f>
        <v/>
      </c>
      <c r="K26" s="1" t="str">
        <f>'Tabulka PÚ'!M28</f>
        <v/>
      </c>
      <c r="L26" s="38" t="str">
        <f t="shared" si="5"/>
        <v/>
      </c>
      <c r="M26" s="1" t="str">
        <f>IF(K26="","",'Tabulka PÚ'!E28)</f>
        <v/>
      </c>
      <c r="N26" s="1" t="str">
        <f>IF(K26="","",'Tabulka PÚ'!B28)</f>
        <v/>
      </c>
      <c r="O26" s="1" t="s">
        <v>11</v>
      </c>
      <c r="P26" s="1" t="str">
        <f t="shared" si="6"/>
        <v/>
      </c>
      <c r="Q26" s="1" t="str">
        <f t="shared" si="7"/>
        <v/>
      </c>
      <c r="R26" s="1" t="str">
        <f>IF(K26="","",IF('Tabulka PÚ'!I28="np","NP",'Tabulka PÚ'!G28))</f>
        <v/>
      </c>
    </row>
    <row r="27" spans="1:18" ht="20.100000000000001" customHeight="1">
      <c r="A27" s="39" t="str">
        <f t="shared" si="0"/>
        <v/>
      </c>
      <c r="B27" s="40" t="str">
        <f t="shared" si="1"/>
        <v/>
      </c>
      <c r="C27" s="40" t="str">
        <f t="shared" si="2"/>
        <v/>
      </c>
      <c r="D27" s="40" t="str">
        <f t="shared" si="3"/>
        <v/>
      </c>
      <c r="E27" s="10" t="str">
        <f t="shared" si="4"/>
        <v/>
      </c>
      <c r="F27" s="39" t="str">
        <f t="shared" si="8"/>
        <v/>
      </c>
      <c r="H27" s="41">
        <v>25</v>
      </c>
      <c r="I27" s="41">
        <v>0</v>
      </c>
      <c r="J27" s="1" t="str">
        <f>IF(H27&gt;2*('Tabulka PÚ'!C$3),"",MATCH(H27,Q:Q,0))</f>
        <v/>
      </c>
      <c r="K27" s="1" t="str">
        <f>'Tabulka PÚ'!M29</f>
        <v/>
      </c>
      <c r="L27" s="38" t="str">
        <f t="shared" si="5"/>
        <v/>
      </c>
      <c r="M27" s="1" t="str">
        <f>IF(K27="","",'Tabulka PÚ'!E29)</f>
        <v/>
      </c>
      <c r="N27" s="1" t="str">
        <f>IF(K27="","",'Tabulka PÚ'!B29)</f>
        <v/>
      </c>
      <c r="O27" s="1" t="s">
        <v>11</v>
      </c>
      <c r="P27" s="1" t="str">
        <f t="shared" si="6"/>
        <v/>
      </c>
      <c r="Q27" s="1" t="str">
        <f t="shared" si="7"/>
        <v/>
      </c>
      <c r="R27" s="1" t="str">
        <f>IF(K27="","",IF('Tabulka PÚ'!I29="np","NP",'Tabulka PÚ'!G29))</f>
        <v/>
      </c>
    </row>
    <row r="28" spans="1:18" ht="20.100000000000001" customHeight="1">
      <c r="A28" s="39" t="str">
        <f t="shared" si="0"/>
        <v/>
      </c>
      <c r="B28" s="40" t="str">
        <f t="shared" si="1"/>
        <v/>
      </c>
      <c r="C28" s="40" t="str">
        <f t="shared" si="2"/>
        <v/>
      </c>
      <c r="D28" s="40" t="str">
        <f t="shared" si="3"/>
        <v/>
      </c>
      <c r="E28" s="10" t="str">
        <f t="shared" si="4"/>
        <v/>
      </c>
      <c r="F28" s="39" t="str">
        <f t="shared" si="8"/>
        <v/>
      </c>
      <c r="H28" s="41">
        <v>26</v>
      </c>
      <c r="I28" s="41">
        <v>0</v>
      </c>
      <c r="J28" s="1" t="str">
        <f>IF(H28&gt;2*('Tabulka PÚ'!C$3),"",MATCH(H28,Q:Q,0))</f>
        <v/>
      </c>
      <c r="K28" s="1" t="str">
        <f>'Tabulka PÚ'!M30</f>
        <v/>
      </c>
      <c r="L28" s="38" t="str">
        <f t="shared" si="5"/>
        <v/>
      </c>
      <c r="M28" s="1" t="str">
        <f>IF(K28="","",'Tabulka PÚ'!E30)</f>
        <v/>
      </c>
      <c r="N28" s="1" t="str">
        <f>IF(K28="","",'Tabulka PÚ'!B30)</f>
        <v/>
      </c>
      <c r="O28" s="1" t="s">
        <v>11</v>
      </c>
      <c r="P28" s="1" t="str">
        <f t="shared" si="6"/>
        <v/>
      </c>
      <c r="Q28" s="1" t="str">
        <f t="shared" si="7"/>
        <v/>
      </c>
      <c r="R28" s="1" t="str">
        <f>IF(K28="","",IF('Tabulka PÚ'!I30="np","NP",'Tabulka PÚ'!G30))</f>
        <v/>
      </c>
    </row>
    <row r="29" spans="1:18" ht="20.100000000000001" customHeight="1">
      <c r="A29" s="39" t="str">
        <f t="shared" si="0"/>
        <v/>
      </c>
      <c r="B29" s="40" t="str">
        <f t="shared" si="1"/>
        <v/>
      </c>
      <c r="C29" s="40" t="str">
        <f t="shared" si="2"/>
        <v/>
      </c>
      <c r="D29" s="40" t="str">
        <f t="shared" si="3"/>
        <v/>
      </c>
      <c r="E29" s="10" t="str">
        <f t="shared" si="4"/>
        <v/>
      </c>
      <c r="F29" s="39" t="str">
        <f t="shared" si="8"/>
        <v/>
      </c>
      <c r="H29" s="41">
        <v>27</v>
      </c>
      <c r="I29" s="41">
        <v>0</v>
      </c>
      <c r="J29" s="1" t="str">
        <f>IF(H29&gt;2*('Tabulka PÚ'!C$3),"",MATCH(H29,Q:Q,0))</f>
        <v/>
      </c>
      <c r="K29" s="1" t="str">
        <f>'Tabulka PÚ'!M31</f>
        <v/>
      </c>
      <c r="L29" s="38" t="str">
        <f t="shared" si="5"/>
        <v/>
      </c>
      <c r="M29" s="1" t="str">
        <f>IF(K29="","",'Tabulka PÚ'!E31)</f>
        <v/>
      </c>
      <c r="N29" s="1" t="str">
        <f>IF(K29="","",'Tabulka PÚ'!B31)</f>
        <v/>
      </c>
      <c r="O29" s="1" t="s">
        <v>11</v>
      </c>
      <c r="P29" s="1" t="str">
        <f t="shared" si="6"/>
        <v/>
      </c>
      <c r="Q29" s="1" t="str">
        <f t="shared" si="7"/>
        <v/>
      </c>
      <c r="R29" s="1" t="str">
        <f>IF(K29="","",IF('Tabulka PÚ'!I31="np","NP",'Tabulka PÚ'!G31))</f>
        <v/>
      </c>
    </row>
    <row r="30" spans="1:18" ht="20.100000000000001" customHeight="1">
      <c r="A30" s="39" t="str">
        <f t="shared" si="0"/>
        <v/>
      </c>
      <c r="B30" s="40" t="str">
        <f t="shared" si="1"/>
        <v/>
      </c>
      <c r="C30" s="40" t="str">
        <f t="shared" si="2"/>
        <v/>
      </c>
      <c r="D30" s="40" t="str">
        <f t="shared" si="3"/>
        <v/>
      </c>
      <c r="E30" s="10" t="str">
        <f t="shared" si="4"/>
        <v/>
      </c>
      <c r="F30" s="39" t="str">
        <f t="shared" si="8"/>
        <v/>
      </c>
      <c r="H30" s="41">
        <v>28</v>
      </c>
      <c r="I30" s="41">
        <v>0</v>
      </c>
      <c r="J30" s="1" t="str">
        <f>IF(H30&gt;2*('Tabulka PÚ'!C$3),"",MATCH(H30,Q:Q,0))</f>
        <v/>
      </c>
      <c r="K30" s="1" t="str">
        <f>'Tabulka PÚ'!M32</f>
        <v/>
      </c>
      <c r="L30" s="38" t="str">
        <f t="shared" si="5"/>
        <v/>
      </c>
      <c r="M30" s="1" t="str">
        <f>IF(K30="","",'Tabulka PÚ'!E32)</f>
        <v/>
      </c>
      <c r="N30" s="1" t="str">
        <f>IF(K30="","",'Tabulka PÚ'!B32)</f>
        <v/>
      </c>
      <c r="O30" s="1" t="s">
        <v>11</v>
      </c>
      <c r="P30" s="1" t="str">
        <f t="shared" si="6"/>
        <v/>
      </c>
      <c r="Q30" s="1" t="str">
        <f t="shared" si="7"/>
        <v/>
      </c>
      <c r="R30" s="1" t="str">
        <f>IF(K30="","",IF('Tabulka PÚ'!I32="np","NP",'Tabulka PÚ'!G32))</f>
        <v/>
      </c>
    </row>
    <row r="31" spans="1:18" ht="20.100000000000001" customHeight="1">
      <c r="A31" s="39" t="str">
        <f t="shared" si="0"/>
        <v/>
      </c>
      <c r="B31" s="40" t="str">
        <f t="shared" si="1"/>
        <v/>
      </c>
      <c r="C31" s="40" t="str">
        <f t="shared" si="2"/>
        <v/>
      </c>
      <c r="D31" s="40" t="str">
        <f t="shared" si="3"/>
        <v/>
      </c>
      <c r="E31" s="10" t="str">
        <f t="shared" si="4"/>
        <v/>
      </c>
      <c r="F31" s="39" t="str">
        <f t="shared" si="8"/>
        <v/>
      </c>
      <c r="H31" s="41">
        <v>29</v>
      </c>
      <c r="I31" s="41">
        <v>0</v>
      </c>
      <c r="J31" s="1" t="str">
        <f>IF(H31&gt;2*('Tabulka PÚ'!C$3),"",MATCH(H31,Q:Q,0))</f>
        <v/>
      </c>
      <c r="K31" s="1" t="str">
        <f>'Tabulka PÚ'!M33</f>
        <v/>
      </c>
      <c r="L31" s="38" t="str">
        <f t="shared" si="5"/>
        <v/>
      </c>
      <c r="M31" s="1" t="str">
        <f>IF(K31="","",'Tabulka PÚ'!E33)</f>
        <v/>
      </c>
      <c r="N31" s="1" t="str">
        <f>IF(K31="","",'Tabulka PÚ'!B33)</f>
        <v/>
      </c>
      <c r="O31" s="1" t="s">
        <v>11</v>
      </c>
      <c r="P31" s="1" t="str">
        <f t="shared" si="6"/>
        <v/>
      </c>
      <c r="Q31" s="1" t="str">
        <f t="shared" si="7"/>
        <v/>
      </c>
      <c r="R31" s="1" t="str">
        <f>IF(K31="","",IF('Tabulka PÚ'!I33="np","NP",'Tabulka PÚ'!G33))</f>
        <v/>
      </c>
    </row>
    <row r="32" spans="1:18" ht="20.100000000000001" customHeight="1">
      <c r="A32" s="39" t="str">
        <f t="shared" si="0"/>
        <v/>
      </c>
      <c r="B32" s="40" t="str">
        <f t="shared" si="1"/>
        <v/>
      </c>
      <c r="C32" s="40" t="str">
        <f t="shared" si="2"/>
        <v/>
      </c>
      <c r="D32" s="40" t="str">
        <f t="shared" si="3"/>
        <v/>
      </c>
      <c r="E32" s="10" t="str">
        <f t="shared" si="4"/>
        <v/>
      </c>
      <c r="F32" s="39" t="str">
        <f t="shared" si="8"/>
        <v/>
      </c>
      <c r="H32" s="41">
        <v>30</v>
      </c>
      <c r="I32" s="41">
        <v>0</v>
      </c>
      <c r="J32" s="1" t="str">
        <f>IF(H32&gt;2*('Tabulka PÚ'!C$3),"",MATCH(H32,Q:Q,0))</f>
        <v/>
      </c>
      <c r="K32" s="1" t="str">
        <f>'Tabulka PÚ'!M34</f>
        <v/>
      </c>
      <c r="L32" s="38" t="str">
        <f t="shared" si="5"/>
        <v/>
      </c>
      <c r="M32" s="1" t="str">
        <f>IF(K32="","",'Tabulka PÚ'!E34)</f>
        <v/>
      </c>
      <c r="N32" s="1" t="str">
        <f>IF(K32="","",'Tabulka PÚ'!B34)</f>
        <v/>
      </c>
      <c r="O32" s="1" t="s">
        <v>11</v>
      </c>
      <c r="P32" s="1" t="str">
        <f t="shared" si="6"/>
        <v/>
      </c>
      <c r="Q32" s="1" t="str">
        <f t="shared" si="7"/>
        <v/>
      </c>
      <c r="R32" s="1" t="str">
        <f>IF(K32="","",IF('Tabulka PÚ'!I34="np","NP",'Tabulka PÚ'!G34))</f>
        <v/>
      </c>
    </row>
    <row r="33" spans="1:18" ht="20.100000000000001" customHeight="1">
      <c r="A33" s="39" t="str">
        <f t="shared" si="0"/>
        <v/>
      </c>
      <c r="B33" s="40" t="str">
        <f t="shared" si="1"/>
        <v/>
      </c>
      <c r="C33" s="40" t="str">
        <f t="shared" si="2"/>
        <v/>
      </c>
      <c r="D33" s="40" t="str">
        <f t="shared" si="3"/>
        <v/>
      </c>
      <c r="E33" s="10" t="str">
        <f t="shared" si="4"/>
        <v/>
      </c>
      <c r="F33" s="39" t="str">
        <f t="shared" si="8"/>
        <v/>
      </c>
      <c r="H33" s="41">
        <v>31</v>
      </c>
      <c r="I33" s="41">
        <v>0</v>
      </c>
      <c r="J33" s="1" t="str">
        <f>IF(H33&gt;2*('Tabulka PÚ'!C$3),"",MATCH(H33,Q:Q,0))</f>
        <v/>
      </c>
      <c r="K33" s="1" t="str">
        <f>'Tabulka PÚ'!M35</f>
        <v/>
      </c>
      <c r="L33" s="38" t="str">
        <f t="shared" si="5"/>
        <v/>
      </c>
      <c r="M33" s="1" t="str">
        <f>IF(K33="","",'Tabulka PÚ'!E35)</f>
        <v/>
      </c>
      <c r="N33" s="1" t="str">
        <f>IF(K33="","",'Tabulka PÚ'!B35)</f>
        <v/>
      </c>
      <c r="O33" s="1" t="s">
        <v>11</v>
      </c>
      <c r="P33" s="1" t="str">
        <f t="shared" si="6"/>
        <v/>
      </c>
      <c r="Q33" s="1" t="str">
        <f t="shared" si="7"/>
        <v/>
      </c>
      <c r="R33" s="1" t="str">
        <f>IF(K33="","",IF('Tabulka PÚ'!I35="np","NP",'Tabulka PÚ'!G35))</f>
        <v/>
      </c>
    </row>
    <row r="34" spans="1:18" ht="20.100000000000001" customHeight="1">
      <c r="A34" s="39" t="str">
        <f t="shared" si="0"/>
        <v/>
      </c>
      <c r="B34" s="40" t="str">
        <f t="shared" si="1"/>
        <v/>
      </c>
      <c r="C34" s="40" t="str">
        <f t="shared" si="2"/>
        <v/>
      </c>
      <c r="D34" s="40" t="str">
        <f t="shared" si="3"/>
        <v/>
      </c>
      <c r="E34" s="10" t="str">
        <f t="shared" si="4"/>
        <v/>
      </c>
      <c r="F34" s="39" t="str">
        <f t="shared" si="8"/>
        <v/>
      </c>
      <c r="H34" s="41">
        <v>32</v>
      </c>
      <c r="I34" s="41">
        <v>0</v>
      </c>
      <c r="J34" s="1" t="str">
        <f>IF(H34&gt;2*('Tabulka PÚ'!C$3),"",MATCH(H34,Q:Q,0))</f>
        <v/>
      </c>
      <c r="K34" s="1" t="str">
        <f>'Tabulka PÚ'!M36</f>
        <v/>
      </c>
      <c r="L34" s="38" t="str">
        <f t="shared" si="5"/>
        <v/>
      </c>
      <c r="M34" s="1" t="str">
        <f>IF(K34="","",'Tabulka PÚ'!E36)</f>
        <v/>
      </c>
      <c r="N34" s="1" t="str">
        <f>IF(K34="","",'Tabulka PÚ'!B36)</f>
        <v/>
      </c>
      <c r="O34" s="1" t="s">
        <v>11</v>
      </c>
      <c r="P34" s="1" t="str">
        <f t="shared" si="6"/>
        <v/>
      </c>
      <c r="Q34" s="1" t="str">
        <f t="shared" si="7"/>
        <v/>
      </c>
      <c r="R34" s="1" t="str">
        <f>IF(K34="","",IF('Tabulka PÚ'!I36="np","NP",'Tabulka PÚ'!G36))</f>
        <v/>
      </c>
    </row>
    <row r="35" spans="1:18" ht="20.100000000000001" customHeight="1">
      <c r="A35" s="39" t="str">
        <f t="shared" si="0"/>
        <v/>
      </c>
      <c r="B35" s="40" t="str">
        <f t="shared" ref="B35:B66" si="9">IF(A35="","",INDEX(J:R,J35,4))</f>
        <v/>
      </c>
      <c r="C35" s="40" t="str">
        <f t="shared" ref="C35:C66" si="10">IF(A35="","",INDEX(J:R,J35,5))</f>
        <v/>
      </c>
      <c r="D35" s="40" t="str">
        <f t="shared" ref="D35:D66" si="11">IF(A35="","",INDEX(J:R,J35,6))</f>
        <v/>
      </c>
      <c r="E35" s="10" t="str">
        <f t="shared" ref="E35:E66" si="12">IF(A35="","",INDEX(J:R,J35,9))</f>
        <v/>
      </c>
      <c r="F35" s="39" t="str">
        <f t="shared" si="8"/>
        <v/>
      </c>
      <c r="H35" s="41">
        <v>33</v>
      </c>
      <c r="I35" s="41">
        <v>0</v>
      </c>
      <c r="J35" s="1" t="str">
        <f>IF(H35&gt;2*('Tabulka PÚ'!C$3),"",MATCH(H35,Q:Q,0))</f>
        <v/>
      </c>
      <c r="K35" s="1" t="str">
        <f>'Tabulka PÚ'!M37</f>
        <v/>
      </c>
      <c r="L35" s="38" t="str">
        <f t="shared" si="5"/>
        <v/>
      </c>
      <c r="M35" s="1" t="str">
        <f>IF(K35="","",'Tabulka PÚ'!E37)</f>
        <v/>
      </c>
      <c r="N35" s="1" t="str">
        <f>IF(K35="","",'Tabulka PÚ'!B37)</f>
        <v/>
      </c>
      <c r="O35" s="1" t="s">
        <v>11</v>
      </c>
      <c r="P35" s="1" t="str">
        <f t="shared" si="6"/>
        <v/>
      </c>
      <c r="Q35" s="1" t="str">
        <f t="shared" si="7"/>
        <v/>
      </c>
      <c r="R35" s="1" t="str">
        <f>IF(K35="","",IF('Tabulka PÚ'!I37="np","NP",'Tabulka PÚ'!G37))</f>
        <v/>
      </c>
    </row>
    <row r="36" spans="1:18" ht="20.100000000000001" customHeight="1">
      <c r="A36" s="39" t="str">
        <f t="shared" si="0"/>
        <v/>
      </c>
      <c r="B36" s="40" t="str">
        <f t="shared" si="9"/>
        <v/>
      </c>
      <c r="C36" s="40" t="str">
        <f t="shared" si="10"/>
        <v/>
      </c>
      <c r="D36" s="40" t="str">
        <f t="shared" si="11"/>
        <v/>
      </c>
      <c r="E36" s="10" t="str">
        <f t="shared" si="12"/>
        <v/>
      </c>
      <c r="F36" s="39" t="str">
        <f t="shared" si="8"/>
        <v/>
      </c>
      <c r="H36" s="41">
        <v>34</v>
      </c>
      <c r="I36" s="41">
        <v>0</v>
      </c>
      <c r="J36" s="1" t="str">
        <f>IF(H36&gt;2*('Tabulka PÚ'!C$3),"",MATCH(H36,Q:Q,0))</f>
        <v/>
      </c>
      <c r="K36" s="1" t="str">
        <f>'Tabulka PÚ'!M38</f>
        <v/>
      </c>
      <c r="L36" s="38" t="str">
        <f t="shared" si="5"/>
        <v/>
      </c>
      <c r="M36" s="1" t="str">
        <f>IF(K36="","",'Tabulka PÚ'!E38)</f>
        <v/>
      </c>
      <c r="N36" s="1" t="str">
        <f>IF(K36="","",'Tabulka PÚ'!B38)</f>
        <v/>
      </c>
      <c r="O36" s="1" t="s">
        <v>11</v>
      </c>
      <c r="P36" s="1" t="str">
        <f t="shared" si="6"/>
        <v/>
      </c>
      <c r="Q36" s="1" t="str">
        <f t="shared" si="7"/>
        <v/>
      </c>
      <c r="R36" s="1" t="str">
        <f>IF(K36="","",IF('Tabulka PÚ'!I38="np","NP",'Tabulka PÚ'!G38))</f>
        <v/>
      </c>
    </row>
    <row r="37" spans="1:18" ht="20.100000000000001" customHeight="1">
      <c r="A37" s="39" t="str">
        <f t="shared" si="0"/>
        <v/>
      </c>
      <c r="B37" s="40" t="str">
        <f t="shared" si="9"/>
        <v/>
      </c>
      <c r="C37" s="40" t="str">
        <f t="shared" si="10"/>
        <v/>
      </c>
      <c r="D37" s="40" t="str">
        <f t="shared" si="11"/>
        <v/>
      </c>
      <c r="E37" s="10" t="str">
        <f t="shared" si="12"/>
        <v/>
      </c>
      <c r="F37" s="39" t="str">
        <f t="shared" si="8"/>
        <v/>
      </c>
      <c r="H37" s="41">
        <v>35</v>
      </c>
      <c r="I37" s="41">
        <v>0</v>
      </c>
      <c r="J37" s="1" t="str">
        <f>IF(H37&gt;2*('Tabulka PÚ'!C$3),"",MATCH(H37,Q:Q,0))</f>
        <v/>
      </c>
      <c r="K37" s="1" t="str">
        <f>'Tabulka PÚ'!M39</f>
        <v/>
      </c>
      <c r="L37" s="38" t="str">
        <f t="shared" si="5"/>
        <v/>
      </c>
      <c r="M37" s="1" t="str">
        <f>IF(K37="","",'Tabulka PÚ'!E39)</f>
        <v/>
      </c>
      <c r="N37" s="1" t="str">
        <f>IF(K37="","",'Tabulka PÚ'!B39)</f>
        <v/>
      </c>
      <c r="O37" s="1" t="s">
        <v>11</v>
      </c>
      <c r="P37" s="1" t="str">
        <f t="shared" si="6"/>
        <v/>
      </c>
      <c r="Q37" s="1" t="str">
        <f t="shared" si="7"/>
        <v/>
      </c>
      <c r="R37" s="1" t="str">
        <f>IF(K37="","",IF('Tabulka PÚ'!I39="np","NP",'Tabulka PÚ'!G39))</f>
        <v/>
      </c>
    </row>
    <row r="38" spans="1:18" ht="20.100000000000001" customHeight="1">
      <c r="A38" s="39" t="str">
        <f t="shared" si="0"/>
        <v/>
      </c>
      <c r="B38" s="40" t="str">
        <f t="shared" si="9"/>
        <v/>
      </c>
      <c r="C38" s="40" t="str">
        <f t="shared" si="10"/>
        <v/>
      </c>
      <c r="D38" s="40" t="str">
        <f t="shared" si="11"/>
        <v/>
      </c>
      <c r="E38" s="10" t="str">
        <f t="shared" si="12"/>
        <v/>
      </c>
      <c r="F38" s="39" t="str">
        <f t="shared" si="8"/>
        <v/>
      </c>
      <c r="H38" s="41">
        <v>36</v>
      </c>
      <c r="I38" s="41">
        <v>0</v>
      </c>
      <c r="J38" s="1" t="str">
        <f>IF(H38&gt;2*('Tabulka PÚ'!C$3),"",MATCH(H38,Q:Q,0))</f>
        <v/>
      </c>
      <c r="K38" s="1" t="str">
        <f>'Tabulka PÚ'!M40</f>
        <v/>
      </c>
      <c r="L38" s="38" t="str">
        <f t="shared" si="5"/>
        <v/>
      </c>
      <c r="M38" s="1" t="str">
        <f>IF(K38="","",'Tabulka PÚ'!E40)</f>
        <v/>
      </c>
      <c r="N38" s="1" t="str">
        <f>IF(K38="","",'Tabulka PÚ'!B40)</f>
        <v/>
      </c>
      <c r="O38" s="1" t="s">
        <v>11</v>
      </c>
      <c r="P38" s="1" t="str">
        <f t="shared" si="6"/>
        <v/>
      </c>
      <c r="Q38" s="1" t="str">
        <f t="shared" si="7"/>
        <v/>
      </c>
      <c r="R38" s="1" t="str">
        <f>IF(K38="","",IF('Tabulka PÚ'!I40="np","NP",'Tabulka PÚ'!G40))</f>
        <v/>
      </c>
    </row>
    <row r="39" spans="1:18" ht="20.100000000000001" customHeight="1">
      <c r="A39" s="39" t="str">
        <f t="shared" si="0"/>
        <v/>
      </c>
      <c r="B39" s="40" t="str">
        <f t="shared" si="9"/>
        <v/>
      </c>
      <c r="C39" s="40" t="str">
        <f t="shared" si="10"/>
        <v/>
      </c>
      <c r="D39" s="40" t="str">
        <f t="shared" si="11"/>
        <v/>
      </c>
      <c r="E39" s="10" t="str">
        <f t="shared" si="12"/>
        <v/>
      </c>
      <c r="F39" s="39" t="str">
        <f t="shared" si="8"/>
        <v/>
      </c>
      <c r="H39" s="41">
        <v>37</v>
      </c>
      <c r="I39" s="41">
        <v>0</v>
      </c>
      <c r="J39" s="1" t="str">
        <f>IF(H39&gt;2*('Tabulka PÚ'!C$3),"",MATCH(H39,Q:Q,0))</f>
        <v/>
      </c>
      <c r="K39" s="1" t="str">
        <f>'Tabulka PÚ'!M41</f>
        <v/>
      </c>
      <c r="L39" s="38" t="str">
        <f t="shared" si="5"/>
        <v/>
      </c>
      <c r="M39" s="1" t="str">
        <f>IF(K39="","",'Tabulka PÚ'!E41)</f>
        <v/>
      </c>
      <c r="N39" s="1" t="str">
        <f>IF(K39="","",'Tabulka PÚ'!B41)</f>
        <v/>
      </c>
      <c r="O39" s="1" t="s">
        <v>11</v>
      </c>
      <c r="P39" s="1" t="str">
        <f t="shared" si="6"/>
        <v/>
      </c>
      <c r="Q39" s="1" t="str">
        <f t="shared" si="7"/>
        <v/>
      </c>
      <c r="R39" s="1" t="str">
        <f>IF(K39="","",IF('Tabulka PÚ'!I41="np","NP",'Tabulka PÚ'!G41))</f>
        <v/>
      </c>
    </row>
    <row r="40" spans="1:18" ht="20.100000000000001" customHeight="1">
      <c r="A40" s="39" t="str">
        <f t="shared" si="0"/>
        <v/>
      </c>
      <c r="B40" s="40" t="str">
        <f t="shared" si="9"/>
        <v/>
      </c>
      <c r="C40" s="40" t="str">
        <f t="shared" si="10"/>
        <v/>
      </c>
      <c r="D40" s="40" t="str">
        <f t="shared" si="11"/>
        <v/>
      </c>
      <c r="E40" s="10" t="str">
        <f t="shared" si="12"/>
        <v/>
      </c>
      <c r="F40" s="39" t="str">
        <f t="shared" si="8"/>
        <v/>
      </c>
      <c r="H40" s="41">
        <v>38</v>
      </c>
      <c r="I40" s="41">
        <v>0</v>
      </c>
      <c r="J40" s="1" t="str">
        <f>IF(H40&gt;2*('Tabulka PÚ'!C$3),"",MATCH(H40,Q:Q,0))</f>
        <v/>
      </c>
      <c r="K40" s="1" t="str">
        <f>'Tabulka PÚ'!M42</f>
        <v/>
      </c>
      <c r="L40" s="38" t="str">
        <f t="shared" si="5"/>
        <v/>
      </c>
      <c r="M40" s="1" t="str">
        <f>IF(K40="","",'Tabulka PÚ'!E42)</f>
        <v/>
      </c>
      <c r="N40" s="1" t="str">
        <f>IF(K40="","",'Tabulka PÚ'!B42)</f>
        <v/>
      </c>
      <c r="O40" s="1" t="s">
        <v>11</v>
      </c>
      <c r="P40" s="1" t="str">
        <f t="shared" si="6"/>
        <v/>
      </c>
      <c r="Q40" s="1" t="str">
        <f t="shared" si="7"/>
        <v/>
      </c>
      <c r="R40" s="1" t="str">
        <f>IF(K40="","",IF('Tabulka PÚ'!I42="np","NP",'Tabulka PÚ'!G42))</f>
        <v/>
      </c>
    </row>
    <row r="41" spans="1:18" ht="20.100000000000001" customHeight="1">
      <c r="A41" s="39" t="str">
        <f t="shared" si="0"/>
        <v/>
      </c>
      <c r="B41" s="40" t="str">
        <f t="shared" si="9"/>
        <v/>
      </c>
      <c r="C41" s="40" t="str">
        <f t="shared" si="10"/>
        <v/>
      </c>
      <c r="D41" s="40" t="str">
        <f t="shared" si="11"/>
        <v/>
      </c>
      <c r="E41" s="10" t="str">
        <f t="shared" si="12"/>
        <v/>
      </c>
      <c r="F41" s="39" t="str">
        <f t="shared" si="8"/>
        <v/>
      </c>
      <c r="H41" s="41">
        <v>39</v>
      </c>
      <c r="I41" s="41">
        <v>0</v>
      </c>
      <c r="J41" s="1" t="str">
        <f>IF(H41&gt;2*('Tabulka PÚ'!C$3),"",MATCH(H41,Q:Q,0))</f>
        <v/>
      </c>
      <c r="K41" s="1" t="str">
        <f>'Tabulka PÚ'!M43</f>
        <v/>
      </c>
      <c r="L41" s="38" t="str">
        <f t="shared" si="5"/>
        <v/>
      </c>
      <c r="M41" s="1" t="str">
        <f>IF(K41="","",'Tabulka PÚ'!E43)</f>
        <v/>
      </c>
      <c r="N41" s="1" t="str">
        <f>IF(K41="","",'Tabulka PÚ'!B43)</f>
        <v/>
      </c>
      <c r="O41" s="1" t="s">
        <v>11</v>
      </c>
      <c r="P41" s="1" t="str">
        <f t="shared" si="6"/>
        <v/>
      </c>
      <c r="Q41" s="1" t="str">
        <f t="shared" si="7"/>
        <v/>
      </c>
      <c r="R41" s="1" t="str">
        <f>IF(K41="","",IF('Tabulka PÚ'!I43="np","NP",'Tabulka PÚ'!G43))</f>
        <v/>
      </c>
    </row>
    <row r="42" spans="1:18" ht="20.100000000000001" customHeight="1">
      <c r="A42" s="39" t="str">
        <f t="shared" si="0"/>
        <v/>
      </c>
      <c r="B42" s="40" t="str">
        <f t="shared" si="9"/>
        <v/>
      </c>
      <c r="C42" s="40" t="str">
        <f t="shared" si="10"/>
        <v/>
      </c>
      <c r="D42" s="40" t="str">
        <f t="shared" si="11"/>
        <v/>
      </c>
      <c r="E42" s="10" t="str">
        <f t="shared" si="12"/>
        <v/>
      </c>
      <c r="F42" s="39" t="str">
        <f t="shared" si="8"/>
        <v/>
      </c>
      <c r="H42" s="41">
        <v>40</v>
      </c>
      <c r="I42" s="41">
        <v>0</v>
      </c>
      <c r="J42" s="1" t="str">
        <f>IF(H42&gt;2*('Tabulka PÚ'!C$3),"",MATCH(H42,Q:Q,0))</f>
        <v/>
      </c>
      <c r="K42" s="1" t="str">
        <f>'Tabulka PÚ'!M44</f>
        <v/>
      </c>
      <c r="L42" s="38" t="str">
        <f t="shared" si="5"/>
        <v/>
      </c>
      <c r="M42" s="1" t="str">
        <f>IF(K42="","",'Tabulka PÚ'!E44)</f>
        <v/>
      </c>
      <c r="N42" s="1" t="str">
        <f>IF(K42="","",'Tabulka PÚ'!B44)</f>
        <v/>
      </c>
      <c r="O42" s="1" t="s">
        <v>11</v>
      </c>
      <c r="P42" s="1" t="str">
        <f t="shared" si="6"/>
        <v/>
      </c>
      <c r="Q42" s="1" t="str">
        <f t="shared" si="7"/>
        <v/>
      </c>
      <c r="R42" s="1" t="str">
        <f>IF(K42="","",IF('Tabulka PÚ'!I44="np","NP",'Tabulka PÚ'!G44))</f>
        <v/>
      </c>
    </row>
    <row r="43" spans="1:18" ht="20.100000000000001" customHeight="1">
      <c r="A43" s="39" t="str">
        <f t="shared" si="0"/>
        <v/>
      </c>
      <c r="B43" s="40" t="str">
        <f t="shared" si="9"/>
        <v/>
      </c>
      <c r="C43" s="40" t="str">
        <f t="shared" si="10"/>
        <v/>
      </c>
      <c r="D43" s="40" t="str">
        <f t="shared" si="11"/>
        <v/>
      </c>
      <c r="E43" s="10" t="str">
        <f t="shared" si="12"/>
        <v/>
      </c>
      <c r="F43" s="39" t="str">
        <f t="shared" si="8"/>
        <v/>
      </c>
      <c r="H43" s="41">
        <v>41</v>
      </c>
      <c r="I43" s="41">
        <v>0</v>
      </c>
      <c r="J43" s="1" t="str">
        <f>IF(H43&gt;2*('Tabulka PÚ'!C$3),"",MATCH(H43,Q:Q,0))</f>
        <v/>
      </c>
      <c r="K43" s="1" t="str">
        <f>'Tabulka PÚ'!M45</f>
        <v/>
      </c>
      <c r="L43" s="38" t="str">
        <f t="shared" si="5"/>
        <v/>
      </c>
      <c r="M43" s="1" t="str">
        <f>IF(K43="","",'Tabulka PÚ'!E45)</f>
        <v/>
      </c>
      <c r="N43" s="1" t="str">
        <f>IF(K43="","",'Tabulka PÚ'!B45)</f>
        <v/>
      </c>
      <c r="O43" s="1" t="s">
        <v>11</v>
      </c>
      <c r="P43" s="1" t="str">
        <f t="shared" si="6"/>
        <v/>
      </c>
      <c r="Q43" s="1" t="str">
        <f t="shared" si="7"/>
        <v/>
      </c>
      <c r="R43" s="1" t="str">
        <f>IF(K43="","",IF('Tabulka PÚ'!I45="np","NP",'Tabulka PÚ'!G45))</f>
        <v/>
      </c>
    </row>
    <row r="44" spans="1:18" ht="20.100000000000001" customHeight="1">
      <c r="A44" s="39" t="str">
        <f t="shared" si="0"/>
        <v/>
      </c>
      <c r="B44" s="40" t="str">
        <f t="shared" si="9"/>
        <v/>
      </c>
      <c r="C44" s="40" t="str">
        <f t="shared" si="10"/>
        <v/>
      </c>
      <c r="D44" s="40" t="str">
        <f t="shared" si="11"/>
        <v/>
      </c>
      <c r="E44" s="10" t="str">
        <f t="shared" si="12"/>
        <v/>
      </c>
      <c r="F44" s="39" t="str">
        <f t="shared" si="8"/>
        <v/>
      </c>
      <c r="H44" s="41">
        <v>42</v>
      </c>
      <c r="I44" s="41">
        <v>0</v>
      </c>
      <c r="J44" s="1" t="str">
        <f>IF(H44&gt;2*('Tabulka PÚ'!C$3),"",MATCH(H44,Q:Q,0))</f>
        <v/>
      </c>
      <c r="K44" s="1" t="str">
        <f>'Tabulka PÚ'!M46</f>
        <v/>
      </c>
      <c r="L44" s="38" t="str">
        <f t="shared" si="5"/>
        <v/>
      </c>
      <c r="M44" s="1" t="str">
        <f>IF(K44="","",'Tabulka PÚ'!E46)</f>
        <v/>
      </c>
      <c r="N44" s="1" t="str">
        <f>IF(K44="","",'Tabulka PÚ'!B46)</f>
        <v/>
      </c>
      <c r="O44" s="1" t="s">
        <v>11</v>
      </c>
      <c r="P44" s="1" t="str">
        <f t="shared" si="6"/>
        <v/>
      </c>
      <c r="Q44" s="1" t="str">
        <f t="shared" si="7"/>
        <v/>
      </c>
      <c r="R44" s="1" t="str">
        <f>IF(K44="","",IF('Tabulka PÚ'!I46="np","NP",'Tabulka PÚ'!G46))</f>
        <v/>
      </c>
    </row>
    <row r="45" spans="1:18" ht="20.100000000000001" customHeight="1">
      <c r="A45" s="39" t="str">
        <f t="shared" si="0"/>
        <v/>
      </c>
      <c r="B45" s="40" t="str">
        <f t="shared" si="9"/>
        <v/>
      </c>
      <c r="C45" s="40" t="str">
        <f t="shared" si="10"/>
        <v/>
      </c>
      <c r="D45" s="40" t="str">
        <f t="shared" si="11"/>
        <v/>
      </c>
      <c r="E45" s="10" t="str">
        <f t="shared" si="12"/>
        <v/>
      </c>
      <c r="F45" s="39" t="str">
        <f t="shared" si="8"/>
        <v/>
      </c>
      <c r="H45" s="41">
        <v>43</v>
      </c>
      <c r="I45" s="41">
        <v>0</v>
      </c>
      <c r="J45" s="1" t="str">
        <f>IF(H45&gt;2*('Tabulka PÚ'!C$3),"",MATCH(H45,Q:Q,0))</f>
        <v/>
      </c>
      <c r="K45" s="1" t="str">
        <f>'Tabulka PÚ'!M47</f>
        <v/>
      </c>
      <c r="L45" s="38" t="str">
        <f t="shared" si="5"/>
        <v/>
      </c>
      <c r="M45" s="1" t="str">
        <f>IF(K45="","",'Tabulka PÚ'!E47)</f>
        <v/>
      </c>
      <c r="N45" s="1" t="str">
        <f>IF(K45="","",'Tabulka PÚ'!B47)</f>
        <v/>
      </c>
      <c r="O45" s="1" t="s">
        <v>11</v>
      </c>
      <c r="P45" s="1" t="str">
        <f t="shared" si="6"/>
        <v/>
      </c>
      <c r="Q45" s="1" t="str">
        <f t="shared" si="7"/>
        <v/>
      </c>
      <c r="R45" s="1" t="str">
        <f>IF(K45="","",IF('Tabulka PÚ'!I47="np","NP",'Tabulka PÚ'!G47))</f>
        <v/>
      </c>
    </row>
    <row r="46" spans="1:18" ht="20.100000000000001" customHeight="1">
      <c r="A46" s="39" t="str">
        <f t="shared" si="0"/>
        <v/>
      </c>
      <c r="B46" s="40" t="str">
        <f t="shared" si="9"/>
        <v/>
      </c>
      <c r="C46" s="40" t="str">
        <f t="shared" si="10"/>
        <v/>
      </c>
      <c r="D46" s="40" t="str">
        <f t="shared" si="11"/>
        <v/>
      </c>
      <c r="E46" s="10" t="str">
        <f t="shared" si="12"/>
        <v/>
      </c>
      <c r="F46" s="39" t="str">
        <f t="shared" si="8"/>
        <v/>
      </c>
      <c r="H46" s="41">
        <v>44</v>
      </c>
      <c r="I46" s="41">
        <v>0</v>
      </c>
      <c r="J46" s="1" t="str">
        <f>IF(H46&gt;2*('Tabulka PÚ'!C$3),"",MATCH(H46,Q:Q,0))</f>
        <v/>
      </c>
      <c r="K46" s="1" t="str">
        <f>'Tabulka PÚ'!M48</f>
        <v/>
      </c>
      <c r="L46" s="38" t="str">
        <f t="shared" si="5"/>
        <v/>
      </c>
      <c r="M46" s="1" t="str">
        <f>IF(K46="","",'Tabulka PÚ'!E48)</f>
        <v/>
      </c>
      <c r="N46" s="1" t="str">
        <f>IF(K46="","",'Tabulka PÚ'!B48)</f>
        <v/>
      </c>
      <c r="O46" s="1" t="s">
        <v>11</v>
      </c>
      <c r="P46" s="1" t="str">
        <f t="shared" si="6"/>
        <v/>
      </c>
      <c r="Q46" s="1" t="str">
        <f t="shared" si="7"/>
        <v/>
      </c>
      <c r="R46" s="1" t="str">
        <f>IF(K46="","",IF('Tabulka PÚ'!I48="np","NP",'Tabulka PÚ'!G48))</f>
        <v/>
      </c>
    </row>
    <row r="47" spans="1:18" ht="20.100000000000001" customHeight="1">
      <c r="A47" s="39" t="str">
        <f t="shared" si="0"/>
        <v/>
      </c>
      <c r="B47" s="40" t="str">
        <f t="shared" si="9"/>
        <v/>
      </c>
      <c r="C47" s="40" t="str">
        <f t="shared" si="10"/>
        <v/>
      </c>
      <c r="D47" s="40" t="str">
        <f t="shared" si="11"/>
        <v/>
      </c>
      <c r="E47" s="10" t="str">
        <f t="shared" si="12"/>
        <v/>
      </c>
      <c r="F47" s="39" t="str">
        <f t="shared" si="8"/>
        <v/>
      </c>
      <c r="H47" s="41">
        <v>45</v>
      </c>
      <c r="I47" s="41">
        <v>0</v>
      </c>
      <c r="J47" s="1" t="str">
        <f>IF(H47&gt;2*('Tabulka PÚ'!C$3),"",MATCH(H47,Q:Q,0))</f>
        <v/>
      </c>
      <c r="K47" s="1" t="str">
        <f>'Tabulka PÚ'!M49</f>
        <v/>
      </c>
      <c r="L47" s="38" t="str">
        <f t="shared" si="5"/>
        <v/>
      </c>
      <c r="M47" s="1" t="str">
        <f>IF(K47="","",'Tabulka PÚ'!E49)</f>
        <v/>
      </c>
      <c r="N47" s="1" t="str">
        <f>IF(K47="","",'Tabulka PÚ'!B49)</f>
        <v/>
      </c>
      <c r="O47" s="1" t="s">
        <v>11</v>
      </c>
      <c r="P47" s="1" t="str">
        <f t="shared" si="6"/>
        <v/>
      </c>
      <c r="Q47" s="1" t="str">
        <f t="shared" si="7"/>
        <v/>
      </c>
      <c r="R47" s="1" t="str">
        <f>IF(K47="","",IF('Tabulka PÚ'!I49="np","NP",'Tabulka PÚ'!G49))</f>
        <v/>
      </c>
    </row>
    <row r="48" spans="1:18" ht="20.100000000000001" customHeight="1">
      <c r="A48" s="39" t="str">
        <f t="shared" si="0"/>
        <v/>
      </c>
      <c r="B48" s="40" t="str">
        <f t="shared" si="9"/>
        <v/>
      </c>
      <c r="C48" s="40" t="str">
        <f t="shared" si="10"/>
        <v/>
      </c>
      <c r="D48" s="40" t="str">
        <f t="shared" si="11"/>
        <v/>
      </c>
      <c r="E48" s="10" t="str">
        <f t="shared" si="12"/>
        <v/>
      </c>
      <c r="F48" s="39" t="str">
        <f t="shared" si="8"/>
        <v/>
      </c>
      <c r="H48" s="41">
        <v>46</v>
      </c>
      <c r="I48" s="41">
        <v>0</v>
      </c>
      <c r="J48" s="1" t="str">
        <f>IF(H48&gt;2*('Tabulka PÚ'!C$3),"",MATCH(H48,Q:Q,0))</f>
        <v/>
      </c>
      <c r="K48" s="1" t="str">
        <f>'Tabulka PÚ'!M50</f>
        <v/>
      </c>
      <c r="L48" s="38" t="str">
        <f t="shared" si="5"/>
        <v/>
      </c>
      <c r="M48" s="1" t="str">
        <f>IF(K48="","",'Tabulka PÚ'!E50)</f>
        <v/>
      </c>
      <c r="N48" s="1" t="str">
        <f>IF(K48="","",'Tabulka PÚ'!B50)</f>
        <v/>
      </c>
      <c r="O48" s="1" t="s">
        <v>11</v>
      </c>
      <c r="P48" s="1" t="str">
        <f t="shared" si="6"/>
        <v/>
      </c>
      <c r="Q48" s="1" t="str">
        <f t="shared" si="7"/>
        <v/>
      </c>
      <c r="R48" s="1" t="str">
        <f>IF(K48="","",IF('Tabulka PÚ'!I50="np","NP",'Tabulka PÚ'!G50))</f>
        <v/>
      </c>
    </row>
    <row r="49" spans="1:18" ht="20.100000000000001" customHeight="1">
      <c r="A49" s="39" t="str">
        <f t="shared" si="0"/>
        <v/>
      </c>
      <c r="B49" s="40" t="str">
        <f t="shared" si="9"/>
        <v/>
      </c>
      <c r="C49" s="40" t="str">
        <f t="shared" si="10"/>
        <v/>
      </c>
      <c r="D49" s="40" t="str">
        <f t="shared" si="11"/>
        <v/>
      </c>
      <c r="E49" s="10" t="str">
        <f t="shared" si="12"/>
        <v/>
      </c>
      <c r="F49" s="39" t="str">
        <f t="shared" si="8"/>
        <v/>
      </c>
      <c r="H49" s="41">
        <v>47</v>
      </c>
      <c r="I49" s="41">
        <v>0</v>
      </c>
      <c r="J49" s="1" t="str">
        <f>IF(H49&gt;2*('Tabulka PÚ'!C$3),"",MATCH(H49,Q:Q,0))</f>
        <v/>
      </c>
      <c r="K49" s="1" t="str">
        <f>'Tabulka PÚ'!M51</f>
        <v/>
      </c>
      <c r="L49" s="38" t="str">
        <f t="shared" si="5"/>
        <v/>
      </c>
      <c r="M49" s="1" t="str">
        <f>IF(K49="","",'Tabulka PÚ'!E51)</f>
        <v/>
      </c>
      <c r="N49" s="1" t="str">
        <f>IF(K49="","",'Tabulka PÚ'!B51)</f>
        <v/>
      </c>
      <c r="O49" s="1" t="s">
        <v>11</v>
      </c>
      <c r="P49" s="1" t="str">
        <f t="shared" si="6"/>
        <v/>
      </c>
      <c r="Q49" s="1" t="str">
        <f t="shared" si="7"/>
        <v/>
      </c>
      <c r="R49" s="1" t="str">
        <f>IF(K49="","",IF('Tabulka PÚ'!I51="np","NP",'Tabulka PÚ'!G51))</f>
        <v/>
      </c>
    </row>
    <row r="50" spans="1:18" ht="20.100000000000001" customHeight="1">
      <c r="A50" s="39" t="str">
        <f t="shared" si="0"/>
        <v/>
      </c>
      <c r="B50" s="40" t="str">
        <f t="shared" si="9"/>
        <v/>
      </c>
      <c r="C50" s="40" t="str">
        <f t="shared" si="10"/>
        <v/>
      </c>
      <c r="D50" s="40" t="str">
        <f t="shared" si="11"/>
        <v/>
      </c>
      <c r="E50" s="10" t="str">
        <f t="shared" si="12"/>
        <v/>
      </c>
      <c r="F50" s="39" t="str">
        <f t="shared" si="8"/>
        <v/>
      </c>
      <c r="H50" s="41">
        <v>48</v>
      </c>
      <c r="I50" s="41">
        <v>0</v>
      </c>
      <c r="J50" s="1" t="str">
        <f>IF(H50&gt;2*('Tabulka PÚ'!C$3),"",MATCH(H50,Q:Q,0))</f>
        <v/>
      </c>
      <c r="K50" s="1" t="str">
        <f>'Tabulka PÚ'!M52</f>
        <v/>
      </c>
      <c r="L50" s="38" t="str">
        <f t="shared" si="5"/>
        <v/>
      </c>
      <c r="M50" s="1" t="str">
        <f>IF(K50="","",'Tabulka PÚ'!E52)</f>
        <v/>
      </c>
      <c r="N50" s="1" t="str">
        <f>IF(K50="","",'Tabulka PÚ'!B52)</f>
        <v/>
      </c>
      <c r="O50" s="1" t="s">
        <v>11</v>
      </c>
      <c r="P50" s="1" t="str">
        <f t="shared" si="6"/>
        <v/>
      </c>
      <c r="Q50" s="1" t="str">
        <f t="shared" si="7"/>
        <v/>
      </c>
      <c r="R50" s="1" t="str">
        <f>IF(K50="","",IF('Tabulka PÚ'!I52="np","NP",'Tabulka PÚ'!G52))</f>
        <v/>
      </c>
    </row>
    <row r="51" spans="1:18" ht="20.100000000000001" customHeight="1">
      <c r="A51" s="39" t="str">
        <f t="shared" si="0"/>
        <v/>
      </c>
      <c r="B51" s="40" t="str">
        <f t="shared" si="9"/>
        <v/>
      </c>
      <c r="C51" s="40" t="str">
        <f t="shared" si="10"/>
        <v/>
      </c>
      <c r="D51" s="40" t="str">
        <f t="shared" si="11"/>
        <v/>
      </c>
      <c r="E51" s="10" t="str">
        <f t="shared" si="12"/>
        <v/>
      </c>
      <c r="F51" s="39" t="str">
        <f t="shared" si="8"/>
        <v/>
      </c>
      <c r="H51" s="41">
        <v>49</v>
      </c>
      <c r="I51" s="41">
        <v>0</v>
      </c>
      <c r="J51" s="1" t="str">
        <f>IF(H51&gt;2*('Tabulka PÚ'!C$3),"",MATCH(H51,Q:Q,0))</f>
        <v/>
      </c>
      <c r="K51" s="1" t="str">
        <f>'Tabulka PÚ'!M53</f>
        <v/>
      </c>
      <c r="L51" s="38" t="str">
        <f t="shared" si="5"/>
        <v/>
      </c>
      <c r="M51" s="1" t="str">
        <f>IF(K51="","",'Tabulka PÚ'!E53)</f>
        <v/>
      </c>
      <c r="N51" s="1" t="str">
        <f>IF(K51="","",'Tabulka PÚ'!B53)</f>
        <v/>
      </c>
      <c r="O51" s="1" t="s">
        <v>11</v>
      </c>
      <c r="P51" s="1" t="str">
        <f t="shared" si="6"/>
        <v/>
      </c>
      <c r="Q51" s="1" t="str">
        <f t="shared" si="7"/>
        <v/>
      </c>
      <c r="R51" s="1" t="str">
        <f>IF(K51="","",IF('Tabulka PÚ'!I53="np","NP",'Tabulka PÚ'!G53))</f>
        <v/>
      </c>
    </row>
    <row r="52" spans="1:18" ht="20.100000000000001" customHeight="1">
      <c r="A52" s="39" t="str">
        <f t="shared" si="0"/>
        <v/>
      </c>
      <c r="B52" s="40" t="str">
        <f t="shared" si="9"/>
        <v/>
      </c>
      <c r="C52" s="40" t="str">
        <f t="shared" si="10"/>
        <v/>
      </c>
      <c r="D52" s="40" t="str">
        <f t="shared" si="11"/>
        <v/>
      </c>
      <c r="E52" s="10" t="str">
        <f t="shared" si="12"/>
        <v/>
      </c>
      <c r="F52" s="39" t="str">
        <f t="shared" si="8"/>
        <v/>
      </c>
      <c r="H52" s="41">
        <v>50</v>
      </c>
      <c r="I52" s="41">
        <v>0</v>
      </c>
      <c r="J52" s="1" t="str">
        <f>IF(H52&gt;2*('Tabulka PÚ'!C$3),"",MATCH(H52,Q:Q,0))</f>
        <v/>
      </c>
      <c r="K52" s="1" t="str">
        <f>'Tabulka PÚ'!M54</f>
        <v/>
      </c>
      <c r="L52" s="38" t="str">
        <f t="shared" si="5"/>
        <v/>
      </c>
      <c r="M52" s="1" t="str">
        <f>IF(K52="","",'Tabulka PÚ'!E54)</f>
        <v/>
      </c>
      <c r="N52" s="1" t="str">
        <f>IF(K52="","",'Tabulka PÚ'!B54)</f>
        <v/>
      </c>
      <c r="O52" s="1" t="s">
        <v>11</v>
      </c>
      <c r="P52" s="1" t="str">
        <f t="shared" si="6"/>
        <v/>
      </c>
      <c r="Q52" s="1" t="str">
        <f t="shared" si="7"/>
        <v/>
      </c>
      <c r="R52" s="1" t="str">
        <f>IF(K52="","",IF('Tabulka PÚ'!I54="np","NP",'Tabulka PÚ'!G54))</f>
        <v/>
      </c>
    </row>
    <row r="53" spans="1:18" ht="20.100000000000001" customHeight="1">
      <c r="A53" s="39" t="str">
        <f t="shared" si="0"/>
        <v/>
      </c>
      <c r="B53" s="40" t="str">
        <f t="shared" si="9"/>
        <v/>
      </c>
      <c r="C53" s="40" t="str">
        <f t="shared" si="10"/>
        <v/>
      </c>
      <c r="D53" s="40" t="str">
        <f t="shared" si="11"/>
        <v/>
      </c>
      <c r="E53" s="10" t="str">
        <f t="shared" si="12"/>
        <v/>
      </c>
      <c r="F53" s="39" t="str">
        <f t="shared" si="8"/>
        <v/>
      </c>
      <c r="H53" s="41">
        <v>51</v>
      </c>
      <c r="I53" s="41">
        <v>0</v>
      </c>
      <c r="J53" s="1" t="str">
        <f>IF(H53&gt;2*('Tabulka PÚ'!C$3),"",MATCH(H53,Q:Q,0))</f>
        <v/>
      </c>
      <c r="K53" s="1" t="str">
        <f>'Tabulka PÚ'!M55</f>
        <v/>
      </c>
      <c r="L53" s="38" t="str">
        <f t="shared" si="5"/>
        <v/>
      </c>
      <c r="M53" s="1" t="str">
        <f>IF(K53="","",'Tabulka PÚ'!E55)</f>
        <v/>
      </c>
      <c r="N53" s="1" t="str">
        <f>IF(K53="","",'Tabulka PÚ'!B55)</f>
        <v/>
      </c>
      <c r="O53" s="1" t="s">
        <v>11</v>
      </c>
      <c r="P53" s="1" t="str">
        <f t="shared" si="6"/>
        <v/>
      </c>
      <c r="Q53" s="1" t="str">
        <f t="shared" si="7"/>
        <v/>
      </c>
      <c r="R53" s="1" t="str">
        <f>IF(K53="","",IF('Tabulka PÚ'!I55="np","NP",'Tabulka PÚ'!G55))</f>
        <v/>
      </c>
    </row>
    <row r="54" spans="1:18" ht="20.100000000000001" customHeight="1">
      <c r="A54" s="39" t="str">
        <f t="shared" si="0"/>
        <v/>
      </c>
      <c r="B54" s="40" t="str">
        <f t="shared" si="9"/>
        <v/>
      </c>
      <c r="C54" s="40" t="str">
        <f t="shared" si="10"/>
        <v/>
      </c>
      <c r="D54" s="40" t="str">
        <f t="shared" si="11"/>
        <v/>
      </c>
      <c r="E54" s="10" t="str">
        <f t="shared" si="12"/>
        <v/>
      </c>
      <c r="F54" s="39" t="str">
        <f t="shared" si="8"/>
        <v/>
      </c>
      <c r="H54" s="41">
        <v>52</v>
      </c>
      <c r="I54" s="41">
        <v>0</v>
      </c>
      <c r="J54" s="1" t="str">
        <f>IF(H54&gt;2*('Tabulka PÚ'!C$3),"",MATCH(H54,Q:Q,0))</f>
        <v/>
      </c>
      <c r="K54" s="1" t="str">
        <f>'Tabulka PÚ'!M56</f>
        <v/>
      </c>
      <c r="L54" s="38" t="str">
        <f t="shared" si="5"/>
        <v/>
      </c>
      <c r="M54" s="1" t="str">
        <f>IF(K54="","",'Tabulka PÚ'!E56)</f>
        <v/>
      </c>
      <c r="N54" s="1" t="str">
        <f>IF(K54="","",'Tabulka PÚ'!B56)</f>
        <v/>
      </c>
      <c r="O54" s="1" t="s">
        <v>11</v>
      </c>
      <c r="P54" s="1" t="str">
        <f t="shared" si="6"/>
        <v/>
      </c>
      <c r="Q54" s="1" t="str">
        <f t="shared" si="7"/>
        <v/>
      </c>
      <c r="R54" s="1" t="str">
        <f>IF(K54="","",IF('Tabulka PÚ'!I56="np","NP",'Tabulka PÚ'!G56))</f>
        <v/>
      </c>
    </row>
    <row r="55" spans="1:18" ht="20.100000000000001" customHeight="1">
      <c r="A55" s="39" t="str">
        <f t="shared" si="0"/>
        <v/>
      </c>
      <c r="B55" s="40" t="str">
        <f t="shared" si="9"/>
        <v/>
      </c>
      <c r="C55" s="40" t="str">
        <f t="shared" si="10"/>
        <v/>
      </c>
      <c r="D55" s="40" t="str">
        <f t="shared" si="11"/>
        <v/>
      </c>
      <c r="E55" s="10" t="str">
        <f t="shared" si="12"/>
        <v/>
      </c>
      <c r="F55" s="39" t="str">
        <f t="shared" si="8"/>
        <v/>
      </c>
      <c r="H55" s="41">
        <v>53</v>
      </c>
      <c r="I55" s="41">
        <v>0</v>
      </c>
      <c r="J55" s="1" t="str">
        <f>IF(H55&gt;2*('Tabulka PÚ'!C$3),"",MATCH(H55,Q:Q,0))</f>
        <v/>
      </c>
      <c r="K55" s="1" t="str">
        <f>'Tabulka PÚ'!M57</f>
        <v/>
      </c>
      <c r="L55" s="38" t="str">
        <f t="shared" si="5"/>
        <v/>
      </c>
      <c r="M55" s="1" t="str">
        <f>IF(K55="","",'Tabulka PÚ'!E57)</f>
        <v/>
      </c>
      <c r="N55" s="1" t="str">
        <f>IF(K55="","",'Tabulka PÚ'!B57)</f>
        <v/>
      </c>
      <c r="O55" s="1" t="s">
        <v>11</v>
      </c>
      <c r="P55" s="1" t="str">
        <f t="shared" si="6"/>
        <v/>
      </c>
      <c r="Q55" s="1" t="str">
        <f t="shared" si="7"/>
        <v/>
      </c>
      <c r="R55" s="1" t="str">
        <f>IF(K55="","",IF('Tabulka PÚ'!I57="np","NP",'Tabulka PÚ'!G57))</f>
        <v/>
      </c>
    </row>
    <row r="56" spans="1:18" ht="20.100000000000001" customHeight="1">
      <c r="A56" s="39" t="str">
        <f t="shared" si="0"/>
        <v/>
      </c>
      <c r="B56" s="40" t="str">
        <f t="shared" si="9"/>
        <v/>
      </c>
      <c r="C56" s="40" t="str">
        <f t="shared" si="10"/>
        <v/>
      </c>
      <c r="D56" s="40" t="str">
        <f t="shared" si="11"/>
        <v/>
      </c>
      <c r="E56" s="10" t="str">
        <f t="shared" si="12"/>
        <v/>
      </c>
      <c r="F56" s="39" t="str">
        <f t="shared" si="8"/>
        <v/>
      </c>
      <c r="H56" s="41">
        <v>54</v>
      </c>
      <c r="I56" s="41">
        <v>0</v>
      </c>
      <c r="J56" s="1" t="str">
        <f>IF(H56&gt;2*('Tabulka PÚ'!C$3),"",MATCH(H56,Q:Q,0))</f>
        <v/>
      </c>
      <c r="K56" s="1" t="str">
        <f>'Tabulka PÚ'!M58</f>
        <v/>
      </c>
      <c r="L56" s="38" t="str">
        <f t="shared" si="5"/>
        <v/>
      </c>
      <c r="M56" s="1" t="str">
        <f>IF(K56="","",'Tabulka PÚ'!E58)</f>
        <v/>
      </c>
      <c r="N56" s="1" t="str">
        <f>IF(K56="","",'Tabulka PÚ'!B58)</f>
        <v/>
      </c>
      <c r="O56" s="1" t="s">
        <v>11</v>
      </c>
      <c r="P56" s="1" t="str">
        <f t="shared" si="6"/>
        <v/>
      </c>
      <c r="Q56" s="1" t="str">
        <f t="shared" si="7"/>
        <v/>
      </c>
      <c r="R56" s="1" t="str">
        <f>IF(K56="","",IF('Tabulka PÚ'!I58="np","NP",'Tabulka PÚ'!G58))</f>
        <v/>
      </c>
    </row>
    <row r="57" spans="1:18" ht="20.100000000000001" customHeight="1">
      <c r="A57" s="39" t="str">
        <f t="shared" si="0"/>
        <v/>
      </c>
      <c r="B57" s="40" t="str">
        <f t="shared" si="9"/>
        <v/>
      </c>
      <c r="C57" s="40" t="str">
        <f t="shared" si="10"/>
        <v/>
      </c>
      <c r="D57" s="40" t="str">
        <f t="shared" si="11"/>
        <v/>
      </c>
      <c r="E57" s="10" t="str">
        <f t="shared" si="12"/>
        <v/>
      </c>
      <c r="F57" s="39" t="str">
        <f t="shared" si="8"/>
        <v/>
      </c>
      <c r="H57" s="41">
        <v>55</v>
      </c>
      <c r="I57" s="41">
        <v>0</v>
      </c>
      <c r="J57" s="1" t="str">
        <f>IF(H57&gt;2*('Tabulka PÚ'!C$3),"",MATCH(H57,Q:Q,0))</f>
        <v/>
      </c>
      <c r="K57" s="1" t="str">
        <f>'Tabulka PÚ'!M59</f>
        <v/>
      </c>
      <c r="L57" s="38" t="str">
        <f t="shared" si="5"/>
        <v/>
      </c>
      <c r="M57" s="1" t="str">
        <f>IF(K57="","",'Tabulka PÚ'!E59)</f>
        <v/>
      </c>
      <c r="N57" s="1" t="str">
        <f>IF(K57="","",'Tabulka PÚ'!B59)</f>
        <v/>
      </c>
      <c r="O57" s="1" t="s">
        <v>11</v>
      </c>
      <c r="P57" s="1" t="str">
        <f t="shared" si="6"/>
        <v/>
      </c>
      <c r="Q57" s="1" t="str">
        <f t="shared" si="7"/>
        <v/>
      </c>
      <c r="R57" s="1" t="str">
        <f>IF(K57="","",IF('Tabulka PÚ'!I59="np","NP",'Tabulka PÚ'!G59))</f>
        <v/>
      </c>
    </row>
    <row r="58" spans="1:18" ht="20.100000000000001" customHeight="1">
      <c r="A58" s="39" t="str">
        <f t="shared" si="0"/>
        <v/>
      </c>
      <c r="B58" s="40" t="str">
        <f t="shared" si="9"/>
        <v/>
      </c>
      <c r="C58" s="40" t="str">
        <f t="shared" si="10"/>
        <v/>
      </c>
      <c r="D58" s="40" t="str">
        <f t="shared" si="11"/>
        <v/>
      </c>
      <c r="E58" s="10" t="str">
        <f t="shared" si="12"/>
        <v/>
      </c>
      <c r="F58" s="39" t="str">
        <f t="shared" si="8"/>
        <v/>
      </c>
      <c r="H58" s="41">
        <v>56</v>
      </c>
      <c r="I58" s="41">
        <v>0</v>
      </c>
      <c r="J58" s="1" t="str">
        <f>IF(H58&gt;2*('Tabulka PÚ'!C$3),"",MATCH(H58,Q:Q,0))</f>
        <v/>
      </c>
      <c r="K58" s="1" t="str">
        <f>'Tabulka PÚ'!M60</f>
        <v/>
      </c>
      <c r="L58" s="38" t="str">
        <f t="shared" si="5"/>
        <v/>
      </c>
      <c r="M58" s="1" t="str">
        <f>IF(K58="","",'Tabulka PÚ'!E60)</f>
        <v/>
      </c>
      <c r="N58" s="1" t="str">
        <f>IF(K58="","",'Tabulka PÚ'!B60)</f>
        <v/>
      </c>
      <c r="O58" s="1" t="s">
        <v>11</v>
      </c>
      <c r="P58" s="1" t="str">
        <f t="shared" si="6"/>
        <v/>
      </c>
      <c r="Q58" s="1" t="str">
        <f t="shared" si="7"/>
        <v/>
      </c>
      <c r="R58" s="1" t="str">
        <f>IF(K58="","",IF('Tabulka PÚ'!I60="np","NP",'Tabulka PÚ'!G60))</f>
        <v/>
      </c>
    </row>
    <row r="59" spans="1:18" ht="20.100000000000001" customHeight="1">
      <c r="A59" s="39" t="str">
        <f t="shared" si="0"/>
        <v/>
      </c>
      <c r="B59" s="40" t="str">
        <f t="shared" si="9"/>
        <v/>
      </c>
      <c r="C59" s="40" t="str">
        <f t="shared" si="10"/>
        <v/>
      </c>
      <c r="D59" s="40" t="str">
        <f t="shared" si="11"/>
        <v/>
      </c>
      <c r="E59" s="10" t="str">
        <f t="shared" si="12"/>
        <v/>
      </c>
      <c r="F59" s="39" t="str">
        <f t="shared" si="8"/>
        <v/>
      </c>
      <c r="H59" s="41">
        <v>57</v>
      </c>
      <c r="I59" s="41">
        <v>0</v>
      </c>
      <c r="J59" s="1" t="str">
        <f>IF(H59&gt;2*('Tabulka PÚ'!C$3),"",MATCH(H59,Q:Q,0))</f>
        <v/>
      </c>
      <c r="K59" s="1" t="str">
        <f>'Tabulka PÚ'!M61</f>
        <v/>
      </c>
      <c r="L59" s="38" t="str">
        <f t="shared" si="5"/>
        <v/>
      </c>
      <c r="M59" s="1" t="str">
        <f>IF(K59="","",'Tabulka PÚ'!E61)</f>
        <v/>
      </c>
      <c r="N59" s="1" t="str">
        <f>IF(K59="","",'Tabulka PÚ'!B61)</f>
        <v/>
      </c>
      <c r="O59" s="1" t="s">
        <v>11</v>
      </c>
      <c r="P59" s="1" t="str">
        <f t="shared" si="6"/>
        <v/>
      </c>
      <c r="Q59" s="1" t="str">
        <f t="shared" si="7"/>
        <v/>
      </c>
      <c r="R59" s="1" t="str">
        <f>IF(K59="","",IF('Tabulka PÚ'!I61="np","NP",'Tabulka PÚ'!G61))</f>
        <v/>
      </c>
    </row>
    <row r="60" spans="1:18" ht="20.100000000000001" customHeight="1">
      <c r="A60" s="39" t="str">
        <f t="shared" si="0"/>
        <v/>
      </c>
      <c r="B60" s="40" t="str">
        <f t="shared" si="9"/>
        <v/>
      </c>
      <c r="C60" s="40" t="str">
        <f t="shared" si="10"/>
        <v/>
      </c>
      <c r="D60" s="40" t="str">
        <f t="shared" si="11"/>
        <v/>
      </c>
      <c r="E60" s="10" t="str">
        <f t="shared" si="12"/>
        <v/>
      </c>
      <c r="F60" s="39" t="str">
        <f t="shared" si="8"/>
        <v/>
      </c>
      <c r="H60" s="41">
        <v>58</v>
      </c>
      <c r="I60" s="41">
        <v>0</v>
      </c>
      <c r="J60" s="1" t="str">
        <f>IF(H60&gt;2*('Tabulka PÚ'!C$3),"",MATCH(H60,Q:Q,0))</f>
        <v/>
      </c>
      <c r="K60" s="1" t="str">
        <f>'Tabulka PÚ'!M62</f>
        <v/>
      </c>
      <c r="L60" s="38" t="str">
        <f t="shared" si="5"/>
        <v/>
      </c>
      <c r="M60" s="1" t="str">
        <f>IF(K60="","",'Tabulka PÚ'!E62)</f>
        <v/>
      </c>
      <c r="N60" s="1" t="str">
        <f>IF(K60="","",'Tabulka PÚ'!B62)</f>
        <v/>
      </c>
      <c r="O60" s="1" t="s">
        <v>11</v>
      </c>
      <c r="P60" s="1" t="str">
        <f t="shared" si="6"/>
        <v/>
      </c>
      <c r="Q60" s="1" t="str">
        <f t="shared" si="7"/>
        <v/>
      </c>
      <c r="R60" s="1" t="str">
        <f>IF(K60="","",IF('Tabulka PÚ'!I62="np","NP",'Tabulka PÚ'!G62))</f>
        <v/>
      </c>
    </row>
    <row r="61" spans="1:18" ht="20.100000000000001" customHeight="1">
      <c r="A61" s="39" t="str">
        <f t="shared" si="0"/>
        <v/>
      </c>
      <c r="B61" s="40" t="str">
        <f t="shared" si="9"/>
        <v/>
      </c>
      <c r="C61" s="40" t="str">
        <f t="shared" si="10"/>
        <v/>
      </c>
      <c r="D61" s="40" t="str">
        <f t="shared" si="11"/>
        <v/>
      </c>
      <c r="E61" s="10" t="str">
        <f t="shared" si="12"/>
        <v/>
      </c>
      <c r="F61" s="39" t="str">
        <f t="shared" si="8"/>
        <v/>
      </c>
      <c r="H61" s="41">
        <v>59</v>
      </c>
      <c r="I61" s="41">
        <v>0</v>
      </c>
      <c r="J61" s="1" t="str">
        <f>IF(H61&gt;2*('Tabulka PÚ'!C$3),"",MATCH(H61,Q:Q,0))</f>
        <v/>
      </c>
      <c r="K61" s="1" t="str">
        <f>'Tabulka PÚ'!M63</f>
        <v/>
      </c>
      <c r="L61" s="38" t="str">
        <f t="shared" si="5"/>
        <v/>
      </c>
      <c r="M61" s="1" t="str">
        <f>IF(K61="","",'Tabulka PÚ'!E63)</f>
        <v/>
      </c>
      <c r="N61" s="1" t="str">
        <f>IF(K61="","",'Tabulka PÚ'!B63)</f>
        <v/>
      </c>
      <c r="O61" s="1" t="s">
        <v>11</v>
      </c>
      <c r="P61" s="1" t="str">
        <f t="shared" si="6"/>
        <v/>
      </c>
      <c r="Q61" s="1" t="str">
        <f t="shared" si="7"/>
        <v/>
      </c>
      <c r="R61" s="1" t="str">
        <f>IF(K61="","",IF('Tabulka PÚ'!I63="np","NP",'Tabulka PÚ'!G63))</f>
        <v/>
      </c>
    </row>
    <row r="62" spans="1:18" ht="20.100000000000001" customHeight="1">
      <c r="A62" s="39" t="str">
        <f t="shared" si="0"/>
        <v/>
      </c>
      <c r="B62" s="40" t="str">
        <f t="shared" si="9"/>
        <v/>
      </c>
      <c r="C62" s="40" t="str">
        <f t="shared" si="10"/>
        <v/>
      </c>
      <c r="D62" s="40" t="str">
        <f t="shared" si="11"/>
        <v/>
      </c>
      <c r="E62" s="10" t="str">
        <f t="shared" si="12"/>
        <v/>
      </c>
      <c r="F62" s="39" t="str">
        <f t="shared" si="8"/>
        <v/>
      </c>
      <c r="H62" s="41">
        <v>60</v>
      </c>
      <c r="I62" s="41">
        <v>0</v>
      </c>
      <c r="J62" s="1" t="str">
        <f>IF(H62&gt;2*('Tabulka PÚ'!C$3),"",MATCH(H62,Q:Q,0))</f>
        <v/>
      </c>
      <c r="K62" s="1" t="str">
        <f>'Tabulka PÚ'!M64</f>
        <v/>
      </c>
      <c r="L62" s="38" t="str">
        <f t="shared" si="5"/>
        <v/>
      </c>
      <c r="M62" s="1" t="str">
        <f>IF(K62="","",'Tabulka PÚ'!E64)</f>
        <v/>
      </c>
      <c r="N62" s="1" t="str">
        <f>IF(K62="","",'Tabulka PÚ'!B64)</f>
        <v/>
      </c>
      <c r="O62" s="1" t="s">
        <v>11</v>
      </c>
      <c r="P62" s="1" t="str">
        <f t="shared" si="6"/>
        <v/>
      </c>
      <c r="Q62" s="1" t="str">
        <f t="shared" si="7"/>
        <v/>
      </c>
      <c r="R62" s="1" t="str">
        <f>IF(K62="","",IF('Tabulka PÚ'!I64="np","NP",'Tabulka PÚ'!G64))</f>
        <v/>
      </c>
    </row>
    <row r="63" spans="1:18" ht="20.100000000000001" customHeight="1">
      <c r="A63" s="39" t="str">
        <f t="shared" si="0"/>
        <v/>
      </c>
      <c r="B63" s="40" t="str">
        <f t="shared" si="9"/>
        <v/>
      </c>
      <c r="C63" s="40" t="str">
        <f t="shared" si="10"/>
        <v/>
      </c>
      <c r="D63" s="40" t="str">
        <f t="shared" si="11"/>
        <v/>
      </c>
      <c r="E63" s="10" t="str">
        <f t="shared" si="12"/>
        <v/>
      </c>
      <c r="F63" s="39" t="str">
        <f t="shared" si="8"/>
        <v/>
      </c>
      <c r="H63" s="41">
        <v>61</v>
      </c>
      <c r="I63" s="41">
        <v>0</v>
      </c>
      <c r="J63" s="1" t="str">
        <f>IF(H63&gt;2*('Tabulka PÚ'!C$3),"",MATCH(H63,Q:Q,0))</f>
        <v/>
      </c>
      <c r="K63" s="1" t="str">
        <f>'Tabulka PÚ'!M65</f>
        <v/>
      </c>
      <c r="L63" s="38" t="str">
        <f t="shared" si="5"/>
        <v/>
      </c>
      <c r="M63" s="1" t="str">
        <f>IF(K63="","",'Tabulka PÚ'!E65)</f>
        <v/>
      </c>
      <c r="N63" s="1" t="str">
        <f>IF(K63="","",'Tabulka PÚ'!B65)</f>
        <v/>
      </c>
      <c r="O63" s="1" t="s">
        <v>11</v>
      </c>
      <c r="P63" s="1" t="str">
        <f t="shared" si="6"/>
        <v/>
      </c>
      <c r="Q63" s="1" t="str">
        <f t="shared" si="7"/>
        <v/>
      </c>
      <c r="R63" s="1" t="str">
        <f>IF(K63="","",IF('Tabulka PÚ'!I65="np","NP",'Tabulka PÚ'!G65))</f>
        <v/>
      </c>
    </row>
    <row r="64" spans="1:18" ht="20.100000000000001" customHeight="1">
      <c r="A64" s="39" t="str">
        <f t="shared" si="0"/>
        <v/>
      </c>
      <c r="B64" s="40" t="str">
        <f t="shared" si="9"/>
        <v/>
      </c>
      <c r="C64" s="40" t="str">
        <f t="shared" si="10"/>
        <v/>
      </c>
      <c r="D64" s="40" t="str">
        <f t="shared" si="11"/>
        <v/>
      </c>
      <c r="E64" s="10" t="str">
        <f t="shared" si="12"/>
        <v/>
      </c>
      <c r="F64" s="39" t="str">
        <f t="shared" si="8"/>
        <v/>
      </c>
      <c r="H64" s="41">
        <v>62</v>
      </c>
      <c r="I64" s="41">
        <v>0</v>
      </c>
      <c r="J64" s="1" t="str">
        <f>IF(H64&gt;2*('Tabulka PÚ'!C$3),"",MATCH(H64,Q:Q,0))</f>
        <v/>
      </c>
      <c r="K64" s="1" t="str">
        <f>'Tabulka PÚ'!M66</f>
        <v/>
      </c>
      <c r="L64" s="38" t="str">
        <f t="shared" si="5"/>
        <v/>
      </c>
      <c r="M64" s="1" t="str">
        <f>IF(K64="","",'Tabulka PÚ'!E66)</f>
        <v/>
      </c>
      <c r="N64" s="1" t="str">
        <f>IF(K64="","",'Tabulka PÚ'!B66)</f>
        <v/>
      </c>
      <c r="O64" s="1" t="s">
        <v>11</v>
      </c>
      <c r="P64" s="1" t="str">
        <f t="shared" si="6"/>
        <v/>
      </c>
      <c r="Q64" s="1" t="str">
        <f t="shared" si="7"/>
        <v/>
      </c>
      <c r="R64" s="1" t="str">
        <f>IF(K64="","",IF('Tabulka PÚ'!I66="np","NP",'Tabulka PÚ'!G66))</f>
        <v/>
      </c>
    </row>
    <row r="65" spans="1:18" ht="20.100000000000001" customHeight="1">
      <c r="A65" s="39" t="str">
        <f t="shared" si="0"/>
        <v/>
      </c>
      <c r="B65" s="40" t="str">
        <f t="shared" si="9"/>
        <v/>
      </c>
      <c r="C65" s="40" t="str">
        <f t="shared" si="10"/>
        <v/>
      </c>
      <c r="D65" s="40" t="str">
        <f t="shared" si="11"/>
        <v/>
      </c>
      <c r="E65" s="10" t="str">
        <f t="shared" si="12"/>
        <v/>
      </c>
      <c r="F65" s="39" t="str">
        <f t="shared" si="8"/>
        <v/>
      </c>
      <c r="H65" s="41">
        <v>63</v>
      </c>
      <c r="I65" s="41">
        <v>0</v>
      </c>
      <c r="J65" s="1" t="str">
        <f>IF(H65&gt;2*('Tabulka PÚ'!C$3),"",MATCH(H65,Q:Q,0))</f>
        <v/>
      </c>
      <c r="K65" s="1" t="str">
        <f>'Tabulka PÚ'!M67</f>
        <v/>
      </c>
      <c r="L65" s="38" t="str">
        <f t="shared" si="5"/>
        <v/>
      </c>
      <c r="M65" s="1" t="str">
        <f>IF(K65="","",'Tabulka PÚ'!E67)</f>
        <v/>
      </c>
      <c r="N65" s="1" t="str">
        <f>IF(K65="","",'Tabulka PÚ'!B67)</f>
        <v/>
      </c>
      <c r="O65" s="1" t="s">
        <v>11</v>
      </c>
      <c r="P65" s="1" t="str">
        <f t="shared" si="6"/>
        <v/>
      </c>
      <c r="Q65" s="1" t="str">
        <f t="shared" si="7"/>
        <v/>
      </c>
      <c r="R65" s="1" t="str">
        <f>IF(K65="","",IF('Tabulka PÚ'!I67="np","NP",'Tabulka PÚ'!G67))</f>
        <v/>
      </c>
    </row>
    <row r="66" spans="1:18" ht="20.100000000000001" customHeight="1">
      <c r="A66" s="39" t="str">
        <f t="shared" si="0"/>
        <v/>
      </c>
      <c r="B66" s="40" t="str">
        <f t="shared" si="9"/>
        <v/>
      </c>
      <c r="C66" s="40" t="str">
        <f t="shared" si="10"/>
        <v/>
      </c>
      <c r="D66" s="40" t="str">
        <f t="shared" si="11"/>
        <v/>
      </c>
      <c r="E66" s="10" t="str">
        <f t="shared" si="12"/>
        <v/>
      </c>
      <c r="F66" s="39" t="str">
        <f t="shared" si="8"/>
        <v/>
      </c>
      <c r="H66" s="41">
        <v>64</v>
      </c>
      <c r="I66" s="41">
        <v>0</v>
      </c>
      <c r="J66" s="1" t="str">
        <f>IF(H66&gt;2*('Tabulka PÚ'!C$3),"",MATCH(H66,Q:Q,0))</f>
        <v/>
      </c>
      <c r="K66" s="1" t="str">
        <f>'Tabulka PÚ'!M68</f>
        <v/>
      </c>
      <c r="L66" s="38" t="str">
        <f t="shared" si="5"/>
        <v/>
      </c>
      <c r="M66" s="1" t="str">
        <f>IF(K66="","",'Tabulka PÚ'!E68)</f>
        <v/>
      </c>
      <c r="N66" s="1" t="str">
        <f>IF(K66="","",'Tabulka PÚ'!B68)</f>
        <v/>
      </c>
      <c r="O66" s="1" t="s">
        <v>11</v>
      </c>
      <c r="P66" s="1" t="str">
        <f t="shared" si="6"/>
        <v/>
      </c>
      <c r="Q66" s="1" t="str">
        <f t="shared" si="7"/>
        <v/>
      </c>
      <c r="R66" s="1" t="str">
        <f>IF(K66="","",IF('Tabulka PÚ'!I68="np","NP",'Tabulka PÚ'!G68))</f>
        <v/>
      </c>
    </row>
    <row r="67" spans="1:18" ht="20.100000000000001" customHeight="1">
      <c r="A67" s="39" t="str">
        <f t="shared" si="0"/>
        <v/>
      </c>
      <c r="B67" s="40" t="str">
        <f t="shared" ref="B67:B98" si="13">IF(A67="","",INDEX(J:R,J67,4))</f>
        <v/>
      </c>
      <c r="C67" s="40" t="str">
        <f t="shared" ref="C67:C98" si="14">IF(A67="","",INDEX(J:R,J67,5))</f>
        <v/>
      </c>
      <c r="D67" s="40" t="str">
        <f t="shared" ref="D67:D98" si="15">IF(A67="","",INDEX(J:R,J67,6))</f>
        <v/>
      </c>
      <c r="E67" s="10" t="str">
        <f t="shared" ref="E67:E98" si="16">IF(A67="","",INDEX(J:R,J67,9))</f>
        <v/>
      </c>
      <c r="F67" s="39" t="str">
        <f t="shared" si="8"/>
        <v/>
      </c>
      <c r="H67" s="41">
        <v>65</v>
      </c>
      <c r="I67" s="41">
        <v>0</v>
      </c>
      <c r="J67" s="1" t="str">
        <f>IF(H67&gt;2*('Tabulka PÚ'!C$3),"",MATCH(H67,Q:Q,0))</f>
        <v/>
      </c>
      <c r="K67" s="1" t="str">
        <f>'Tabulka PÚ'!M69</f>
        <v/>
      </c>
      <c r="L67" s="38" t="str">
        <f t="shared" si="5"/>
        <v/>
      </c>
      <c r="M67" s="1" t="str">
        <f>IF(K67="","",'Tabulka PÚ'!E69)</f>
        <v/>
      </c>
      <c r="N67" s="1" t="str">
        <f>IF(K67="","",'Tabulka PÚ'!B69)</f>
        <v/>
      </c>
      <c r="O67" s="1" t="s">
        <v>11</v>
      </c>
      <c r="P67" s="1" t="str">
        <f t="shared" si="6"/>
        <v/>
      </c>
      <c r="Q67" s="1" t="str">
        <f t="shared" si="7"/>
        <v/>
      </c>
      <c r="R67" s="1" t="str">
        <f>IF(K67="","",IF('Tabulka PÚ'!I69="np","NP",'Tabulka PÚ'!G69))</f>
        <v/>
      </c>
    </row>
    <row r="68" spans="1:18" ht="20.100000000000001" customHeight="1">
      <c r="A68" s="39" t="str">
        <f t="shared" ref="A68:A131" si="17">IF(J68="","",INDEX(J:R,$J68,7))</f>
        <v/>
      </c>
      <c r="B68" s="40" t="str">
        <f t="shared" si="13"/>
        <v/>
      </c>
      <c r="C68" s="40" t="str">
        <f t="shared" si="14"/>
        <v/>
      </c>
      <c r="D68" s="40" t="str">
        <f t="shared" si="15"/>
        <v/>
      </c>
      <c r="E68" s="10" t="str">
        <f t="shared" si="16"/>
        <v/>
      </c>
      <c r="F68" s="39" t="str">
        <f t="shared" si="8"/>
        <v/>
      </c>
      <c r="H68" s="41">
        <v>66</v>
      </c>
      <c r="I68" s="41">
        <v>0</v>
      </c>
      <c r="J68" s="1" t="str">
        <f>IF(H68&gt;2*('Tabulka PÚ'!C$3),"",MATCH(H68,Q:Q,0))</f>
        <v/>
      </c>
      <c r="K68" s="1" t="str">
        <f>'Tabulka PÚ'!M70</f>
        <v/>
      </c>
      <c r="L68" s="38" t="str">
        <f t="shared" ref="L68:L103" si="18">IF(K68="","",K68+H68/1000000000000)</f>
        <v/>
      </c>
      <c r="M68" s="1" t="str">
        <f>IF(K68="","",'Tabulka PÚ'!E70)</f>
        <v/>
      </c>
      <c r="N68" s="1" t="str">
        <f>IF(K68="","",'Tabulka PÚ'!B70)</f>
        <v/>
      </c>
      <c r="O68" s="1" t="s">
        <v>11</v>
      </c>
      <c r="P68" s="1" t="str">
        <f t="shared" ref="P68:P103" si="19">IF(K68="","",RANK(K68,K:K,1))</f>
        <v/>
      </c>
      <c r="Q68" s="1" t="str">
        <f t="shared" ref="Q68:Q103" si="20">IF(K68="","",RANK(L68,L:L,1))</f>
        <v/>
      </c>
      <c r="R68" s="1" t="str">
        <f>IF(K68="","",IF('Tabulka PÚ'!I70="np","NP",'Tabulka PÚ'!G70))</f>
        <v/>
      </c>
    </row>
    <row r="69" spans="1:18" ht="20.100000000000001" customHeight="1">
      <c r="A69" s="39" t="str">
        <f t="shared" si="17"/>
        <v/>
      </c>
      <c r="B69" s="40" t="str">
        <f t="shared" si="13"/>
        <v/>
      </c>
      <c r="C69" s="40" t="str">
        <f t="shared" si="14"/>
        <v/>
      </c>
      <c r="D69" s="40" t="str">
        <f t="shared" si="15"/>
        <v/>
      </c>
      <c r="E69" s="10" t="str">
        <f t="shared" si="16"/>
        <v/>
      </c>
      <c r="F69" s="39" t="str">
        <f t="shared" ref="F69:F132" si="21">IF(A69="","",IF(E69="DNS","",IF(E69="NP","0",VLOOKUP(A69,H:I,2,1))))</f>
        <v/>
      </c>
      <c r="H69" s="41">
        <v>67</v>
      </c>
      <c r="I69" s="41">
        <v>0</v>
      </c>
      <c r="J69" s="1" t="str">
        <f>IF(H69&gt;2*('Tabulka PÚ'!C$3),"",MATCH(H69,Q:Q,0))</f>
        <v/>
      </c>
      <c r="K69" s="1" t="str">
        <f>'Tabulka PÚ'!M71</f>
        <v/>
      </c>
      <c r="L69" s="38" t="str">
        <f t="shared" si="18"/>
        <v/>
      </c>
      <c r="M69" s="1" t="str">
        <f>IF(K69="","",'Tabulka PÚ'!E71)</f>
        <v/>
      </c>
      <c r="N69" s="1" t="str">
        <f>IF(K69="","",'Tabulka PÚ'!B71)</f>
        <v/>
      </c>
      <c r="O69" s="1" t="s">
        <v>11</v>
      </c>
      <c r="P69" s="1" t="str">
        <f t="shared" si="19"/>
        <v/>
      </c>
      <c r="Q69" s="1" t="str">
        <f t="shared" si="20"/>
        <v/>
      </c>
      <c r="R69" s="1" t="str">
        <f>IF(K69="","",IF('Tabulka PÚ'!I71="np","NP",'Tabulka PÚ'!G71))</f>
        <v/>
      </c>
    </row>
    <row r="70" spans="1:18" ht="20.100000000000001" customHeight="1">
      <c r="A70" s="39" t="str">
        <f t="shared" si="17"/>
        <v/>
      </c>
      <c r="B70" s="40" t="str">
        <f t="shared" si="13"/>
        <v/>
      </c>
      <c r="C70" s="40" t="str">
        <f t="shared" si="14"/>
        <v/>
      </c>
      <c r="D70" s="40" t="str">
        <f t="shared" si="15"/>
        <v/>
      </c>
      <c r="E70" s="10" t="str">
        <f t="shared" si="16"/>
        <v/>
      </c>
      <c r="F70" s="39" t="str">
        <f t="shared" si="21"/>
        <v/>
      </c>
      <c r="H70" s="41">
        <v>68</v>
      </c>
      <c r="I70" s="41">
        <v>0</v>
      </c>
      <c r="J70" s="1" t="str">
        <f>IF(H70&gt;2*('Tabulka PÚ'!C$3),"",MATCH(H70,Q:Q,0))</f>
        <v/>
      </c>
      <c r="K70" s="1" t="str">
        <f>'Tabulka PÚ'!M72</f>
        <v/>
      </c>
      <c r="L70" s="38" t="str">
        <f t="shared" si="18"/>
        <v/>
      </c>
      <c r="M70" s="1" t="str">
        <f>IF(K70="","",'Tabulka PÚ'!E72)</f>
        <v/>
      </c>
      <c r="N70" s="1" t="str">
        <f>IF(K70="","",'Tabulka PÚ'!B72)</f>
        <v/>
      </c>
      <c r="O70" s="1" t="s">
        <v>11</v>
      </c>
      <c r="P70" s="1" t="str">
        <f t="shared" si="19"/>
        <v/>
      </c>
      <c r="Q70" s="1" t="str">
        <f t="shared" si="20"/>
        <v/>
      </c>
      <c r="R70" s="1" t="str">
        <f>IF(K70="","",IF('Tabulka PÚ'!I72="np","NP",'Tabulka PÚ'!G72))</f>
        <v/>
      </c>
    </row>
    <row r="71" spans="1:18" ht="20.100000000000001" customHeight="1">
      <c r="A71" s="39" t="str">
        <f t="shared" si="17"/>
        <v/>
      </c>
      <c r="B71" s="40" t="str">
        <f t="shared" si="13"/>
        <v/>
      </c>
      <c r="C71" s="40" t="str">
        <f t="shared" si="14"/>
        <v/>
      </c>
      <c r="D71" s="40" t="str">
        <f t="shared" si="15"/>
        <v/>
      </c>
      <c r="E71" s="10" t="str">
        <f t="shared" si="16"/>
        <v/>
      </c>
      <c r="F71" s="39" t="str">
        <f t="shared" si="21"/>
        <v/>
      </c>
      <c r="H71" s="41">
        <v>69</v>
      </c>
      <c r="I71" s="41">
        <v>0</v>
      </c>
      <c r="J71" s="1" t="str">
        <f>IF(H71&gt;2*('Tabulka PÚ'!C$3),"",MATCH(H71,Q:Q,0))</f>
        <v/>
      </c>
      <c r="K71" s="1" t="str">
        <f>'Tabulka PÚ'!M73</f>
        <v/>
      </c>
      <c r="L71" s="38" t="str">
        <f t="shared" si="18"/>
        <v/>
      </c>
      <c r="M71" s="1" t="str">
        <f>IF(K71="","",'Tabulka PÚ'!E73)</f>
        <v/>
      </c>
      <c r="N71" s="1" t="str">
        <f>IF(K71="","",'Tabulka PÚ'!B73)</f>
        <v/>
      </c>
      <c r="O71" s="1" t="s">
        <v>11</v>
      </c>
      <c r="P71" s="1" t="str">
        <f t="shared" si="19"/>
        <v/>
      </c>
      <c r="Q71" s="1" t="str">
        <f t="shared" si="20"/>
        <v/>
      </c>
      <c r="R71" s="1" t="str">
        <f>IF(K71="","",IF('Tabulka PÚ'!I73="np","NP",'Tabulka PÚ'!G73))</f>
        <v/>
      </c>
    </row>
    <row r="72" spans="1:18" ht="20.100000000000001" customHeight="1">
      <c r="A72" s="39" t="str">
        <f t="shared" si="17"/>
        <v/>
      </c>
      <c r="B72" s="40" t="str">
        <f t="shared" si="13"/>
        <v/>
      </c>
      <c r="C72" s="40" t="str">
        <f t="shared" si="14"/>
        <v/>
      </c>
      <c r="D72" s="40" t="str">
        <f t="shared" si="15"/>
        <v/>
      </c>
      <c r="E72" s="10" t="str">
        <f t="shared" si="16"/>
        <v/>
      </c>
      <c r="F72" s="39" t="str">
        <f t="shared" si="21"/>
        <v/>
      </c>
      <c r="H72" s="41">
        <v>70</v>
      </c>
      <c r="I72" s="41">
        <v>0</v>
      </c>
      <c r="J72" s="1" t="str">
        <f>IF(H72&gt;2*('Tabulka PÚ'!C$3),"",MATCH(H72,Q:Q,0))</f>
        <v/>
      </c>
      <c r="K72" s="1" t="str">
        <f>'Tabulka PÚ'!M74</f>
        <v/>
      </c>
      <c r="L72" s="38" t="str">
        <f t="shared" si="18"/>
        <v/>
      </c>
      <c r="M72" s="1" t="str">
        <f>IF(K72="","",'Tabulka PÚ'!E74)</f>
        <v/>
      </c>
      <c r="N72" s="1" t="str">
        <f>IF(K72="","",'Tabulka PÚ'!B74)</f>
        <v/>
      </c>
      <c r="O72" s="1" t="s">
        <v>11</v>
      </c>
      <c r="P72" s="1" t="str">
        <f t="shared" si="19"/>
        <v/>
      </c>
      <c r="Q72" s="1" t="str">
        <f t="shared" si="20"/>
        <v/>
      </c>
      <c r="R72" s="1" t="str">
        <f>IF(K72="","",IF('Tabulka PÚ'!I74="np","NP",'Tabulka PÚ'!G74))</f>
        <v/>
      </c>
    </row>
    <row r="73" spans="1:18" ht="20.100000000000001" customHeight="1">
      <c r="A73" s="39" t="str">
        <f t="shared" si="17"/>
        <v/>
      </c>
      <c r="B73" s="40" t="str">
        <f t="shared" si="13"/>
        <v/>
      </c>
      <c r="C73" s="40" t="str">
        <f t="shared" si="14"/>
        <v/>
      </c>
      <c r="D73" s="40" t="str">
        <f t="shared" si="15"/>
        <v/>
      </c>
      <c r="E73" s="10" t="str">
        <f t="shared" si="16"/>
        <v/>
      </c>
      <c r="F73" s="39" t="str">
        <f t="shared" si="21"/>
        <v/>
      </c>
      <c r="H73" s="41">
        <v>71</v>
      </c>
      <c r="I73" s="41">
        <v>0</v>
      </c>
      <c r="J73" s="1" t="str">
        <f>IF(H73&gt;2*('Tabulka PÚ'!C$3),"",MATCH(H73,Q:Q,0))</f>
        <v/>
      </c>
      <c r="K73" s="1" t="str">
        <f>'Tabulka PÚ'!M75</f>
        <v/>
      </c>
      <c r="L73" s="38" t="str">
        <f t="shared" si="18"/>
        <v/>
      </c>
      <c r="M73" s="1" t="str">
        <f>IF(K73="","",'Tabulka PÚ'!E75)</f>
        <v/>
      </c>
      <c r="N73" s="1" t="str">
        <f>IF(K73="","",'Tabulka PÚ'!B75)</f>
        <v/>
      </c>
      <c r="O73" s="1" t="s">
        <v>11</v>
      </c>
      <c r="P73" s="1" t="str">
        <f t="shared" si="19"/>
        <v/>
      </c>
      <c r="Q73" s="1" t="str">
        <f t="shared" si="20"/>
        <v/>
      </c>
      <c r="R73" s="1" t="str">
        <f>IF(K73="","",IF('Tabulka PÚ'!I75="np","NP",'Tabulka PÚ'!G75))</f>
        <v/>
      </c>
    </row>
    <row r="74" spans="1:18" ht="20.100000000000001" customHeight="1">
      <c r="A74" s="39" t="str">
        <f t="shared" si="17"/>
        <v/>
      </c>
      <c r="B74" s="40" t="str">
        <f t="shared" si="13"/>
        <v/>
      </c>
      <c r="C74" s="40" t="str">
        <f t="shared" si="14"/>
        <v/>
      </c>
      <c r="D74" s="40" t="str">
        <f t="shared" si="15"/>
        <v/>
      </c>
      <c r="E74" s="10" t="str">
        <f t="shared" si="16"/>
        <v/>
      </c>
      <c r="F74" s="39" t="str">
        <f t="shared" si="21"/>
        <v/>
      </c>
      <c r="H74" s="41">
        <v>72</v>
      </c>
      <c r="I74" s="41">
        <v>0</v>
      </c>
      <c r="J74" s="1" t="str">
        <f>IF(H74&gt;2*('Tabulka PÚ'!C$3),"",MATCH(H74,Q:Q,0))</f>
        <v/>
      </c>
      <c r="K74" s="1" t="str">
        <f>'Tabulka PÚ'!M76</f>
        <v/>
      </c>
      <c r="L74" s="38" t="str">
        <f t="shared" si="18"/>
        <v/>
      </c>
      <c r="M74" s="1" t="str">
        <f>IF(K74="","",'Tabulka PÚ'!E76)</f>
        <v/>
      </c>
      <c r="N74" s="1" t="str">
        <f>IF(K74="","",'Tabulka PÚ'!B76)</f>
        <v/>
      </c>
      <c r="O74" s="1" t="s">
        <v>11</v>
      </c>
      <c r="P74" s="1" t="str">
        <f t="shared" si="19"/>
        <v/>
      </c>
      <c r="Q74" s="1" t="str">
        <f t="shared" si="20"/>
        <v/>
      </c>
      <c r="R74" s="1" t="str">
        <f>IF(K74="","",IF('Tabulka PÚ'!I76="np","NP",'Tabulka PÚ'!G76))</f>
        <v/>
      </c>
    </row>
    <row r="75" spans="1:18" ht="20.100000000000001" customHeight="1">
      <c r="A75" s="39" t="str">
        <f t="shared" si="17"/>
        <v/>
      </c>
      <c r="B75" s="40" t="str">
        <f t="shared" si="13"/>
        <v/>
      </c>
      <c r="C75" s="40" t="str">
        <f t="shared" si="14"/>
        <v/>
      </c>
      <c r="D75" s="40" t="str">
        <f t="shared" si="15"/>
        <v/>
      </c>
      <c r="E75" s="10" t="str">
        <f t="shared" si="16"/>
        <v/>
      </c>
      <c r="F75" s="39" t="str">
        <f t="shared" si="21"/>
        <v/>
      </c>
      <c r="H75" s="41">
        <v>73</v>
      </c>
      <c r="I75" s="41">
        <v>0</v>
      </c>
      <c r="J75" s="1" t="str">
        <f>IF(H75&gt;2*('Tabulka PÚ'!C$3),"",MATCH(H75,Q:Q,0))</f>
        <v/>
      </c>
      <c r="K75" s="1" t="str">
        <f>'Tabulka PÚ'!M77</f>
        <v/>
      </c>
      <c r="L75" s="38" t="str">
        <f t="shared" si="18"/>
        <v/>
      </c>
      <c r="M75" s="1" t="str">
        <f>IF(K75="","",'Tabulka PÚ'!E77)</f>
        <v/>
      </c>
      <c r="N75" s="1" t="str">
        <f>IF(K75="","",'Tabulka PÚ'!B77)</f>
        <v/>
      </c>
      <c r="O75" s="1" t="s">
        <v>11</v>
      </c>
      <c r="P75" s="1" t="str">
        <f t="shared" si="19"/>
        <v/>
      </c>
      <c r="Q75" s="1" t="str">
        <f t="shared" si="20"/>
        <v/>
      </c>
      <c r="R75" s="1" t="str">
        <f>IF(K75="","",IF('Tabulka PÚ'!I77="np","NP",'Tabulka PÚ'!G77))</f>
        <v/>
      </c>
    </row>
    <row r="76" spans="1:18" ht="20.100000000000001" customHeight="1">
      <c r="A76" s="39" t="str">
        <f t="shared" si="17"/>
        <v/>
      </c>
      <c r="B76" s="40" t="str">
        <f t="shared" si="13"/>
        <v/>
      </c>
      <c r="C76" s="40" t="str">
        <f t="shared" si="14"/>
        <v/>
      </c>
      <c r="D76" s="40" t="str">
        <f t="shared" si="15"/>
        <v/>
      </c>
      <c r="E76" s="10" t="str">
        <f t="shared" si="16"/>
        <v/>
      </c>
      <c r="F76" s="39" t="str">
        <f t="shared" si="21"/>
        <v/>
      </c>
      <c r="H76" s="41">
        <v>74</v>
      </c>
      <c r="I76" s="41">
        <v>0</v>
      </c>
      <c r="J76" s="1" t="str">
        <f>IF(H76&gt;2*('Tabulka PÚ'!C$3),"",MATCH(H76,Q:Q,0))</f>
        <v/>
      </c>
      <c r="K76" s="1" t="str">
        <f>'Tabulka PÚ'!M78</f>
        <v/>
      </c>
      <c r="L76" s="38" t="str">
        <f t="shared" si="18"/>
        <v/>
      </c>
      <c r="M76" s="1" t="str">
        <f>IF(K76="","",'Tabulka PÚ'!E78)</f>
        <v/>
      </c>
      <c r="N76" s="1" t="str">
        <f>IF(K76="","",'Tabulka PÚ'!B78)</f>
        <v/>
      </c>
      <c r="O76" s="1" t="s">
        <v>11</v>
      </c>
      <c r="P76" s="1" t="str">
        <f t="shared" si="19"/>
        <v/>
      </c>
      <c r="Q76" s="1" t="str">
        <f t="shared" si="20"/>
        <v/>
      </c>
      <c r="R76" s="1" t="str">
        <f>IF(K76="","",IF('Tabulka PÚ'!I78="np","NP",'Tabulka PÚ'!G78))</f>
        <v/>
      </c>
    </row>
    <row r="77" spans="1:18" ht="20.100000000000001" customHeight="1">
      <c r="A77" s="39" t="str">
        <f t="shared" si="17"/>
        <v/>
      </c>
      <c r="B77" s="40" t="str">
        <f t="shared" si="13"/>
        <v/>
      </c>
      <c r="C77" s="40" t="str">
        <f t="shared" si="14"/>
        <v/>
      </c>
      <c r="D77" s="40" t="str">
        <f t="shared" si="15"/>
        <v/>
      </c>
      <c r="E77" s="10" t="str">
        <f t="shared" si="16"/>
        <v/>
      </c>
      <c r="F77" s="39" t="str">
        <f t="shared" si="21"/>
        <v/>
      </c>
      <c r="H77" s="41">
        <v>75</v>
      </c>
      <c r="I77" s="41">
        <v>0</v>
      </c>
      <c r="J77" s="1" t="str">
        <f>IF(H77&gt;2*('Tabulka PÚ'!C$3),"",MATCH(H77,Q:Q,0))</f>
        <v/>
      </c>
      <c r="K77" s="1" t="str">
        <f>'Tabulka PÚ'!M79</f>
        <v/>
      </c>
      <c r="L77" s="38" t="str">
        <f t="shared" si="18"/>
        <v/>
      </c>
      <c r="M77" s="1" t="str">
        <f>IF(K77="","",'Tabulka PÚ'!E79)</f>
        <v/>
      </c>
      <c r="N77" s="1" t="str">
        <f>IF(K77="","",'Tabulka PÚ'!B79)</f>
        <v/>
      </c>
      <c r="O77" s="1" t="s">
        <v>11</v>
      </c>
      <c r="P77" s="1" t="str">
        <f t="shared" si="19"/>
        <v/>
      </c>
      <c r="Q77" s="1" t="str">
        <f t="shared" si="20"/>
        <v/>
      </c>
      <c r="R77" s="1" t="str">
        <f>IF(K77="","",IF('Tabulka PÚ'!I79="np","NP",'Tabulka PÚ'!G79))</f>
        <v/>
      </c>
    </row>
    <row r="78" spans="1:18" ht="20.100000000000001" customHeight="1">
      <c r="A78" s="39" t="str">
        <f t="shared" si="17"/>
        <v/>
      </c>
      <c r="B78" s="40" t="str">
        <f t="shared" si="13"/>
        <v/>
      </c>
      <c r="C78" s="40" t="str">
        <f t="shared" si="14"/>
        <v/>
      </c>
      <c r="D78" s="40" t="str">
        <f t="shared" si="15"/>
        <v/>
      </c>
      <c r="E78" s="10" t="str">
        <f t="shared" si="16"/>
        <v/>
      </c>
      <c r="F78" s="39" t="str">
        <f t="shared" si="21"/>
        <v/>
      </c>
      <c r="H78" s="41">
        <v>76</v>
      </c>
      <c r="I78" s="41">
        <v>0</v>
      </c>
      <c r="J78" s="1" t="str">
        <f>IF(H78&gt;2*('Tabulka PÚ'!C$3),"",MATCH(H78,Q:Q,0))</f>
        <v/>
      </c>
      <c r="K78" s="1" t="str">
        <f>'Tabulka PÚ'!M80</f>
        <v/>
      </c>
      <c r="L78" s="38" t="str">
        <f t="shared" si="18"/>
        <v/>
      </c>
      <c r="M78" s="1" t="str">
        <f>IF(K78="","",'Tabulka PÚ'!E80)</f>
        <v/>
      </c>
      <c r="N78" s="1" t="str">
        <f>IF(K78="","",'Tabulka PÚ'!B80)</f>
        <v/>
      </c>
      <c r="O78" s="1" t="s">
        <v>11</v>
      </c>
      <c r="P78" s="1" t="str">
        <f t="shared" si="19"/>
        <v/>
      </c>
      <c r="Q78" s="1" t="str">
        <f t="shared" si="20"/>
        <v/>
      </c>
      <c r="R78" s="1" t="str">
        <f>IF(K78="","",IF('Tabulka PÚ'!I80="np","NP",'Tabulka PÚ'!G80))</f>
        <v/>
      </c>
    </row>
    <row r="79" spans="1:18" ht="20.100000000000001" customHeight="1">
      <c r="A79" s="39" t="str">
        <f t="shared" si="17"/>
        <v/>
      </c>
      <c r="B79" s="40" t="str">
        <f t="shared" si="13"/>
        <v/>
      </c>
      <c r="C79" s="40" t="str">
        <f t="shared" si="14"/>
        <v/>
      </c>
      <c r="D79" s="40" t="str">
        <f t="shared" si="15"/>
        <v/>
      </c>
      <c r="E79" s="10" t="str">
        <f t="shared" si="16"/>
        <v/>
      </c>
      <c r="F79" s="39" t="str">
        <f t="shared" si="21"/>
        <v/>
      </c>
      <c r="H79" s="41">
        <v>77</v>
      </c>
      <c r="I79" s="41">
        <v>0</v>
      </c>
      <c r="J79" s="1" t="str">
        <f>IF(H79&gt;2*('Tabulka PÚ'!C$3),"",MATCH(H79,Q:Q,0))</f>
        <v/>
      </c>
      <c r="K79" s="1" t="str">
        <f>'Tabulka PÚ'!M81</f>
        <v/>
      </c>
      <c r="L79" s="38" t="str">
        <f t="shared" si="18"/>
        <v/>
      </c>
      <c r="M79" s="1" t="str">
        <f>IF(K79="","",'Tabulka PÚ'!E81)</f>
        <v/>
      </c>
      <c r="N79" s="1" t="str">
        <f>IF(K79="","",'Tabulka PÚ'!B81)</f>
        <v/>
      </c>
      <c r="O79" s="1" t="s">
        <v>11</v>
      </c>
      <c r="P79" s="1" t="str">
        <f t="shared" si="19"/>
        <v/>
      </c>
      <c r="Q79" s="1" t="str">
        <f t="shared" si="20"/>
        <v/>
      </c>
      <c r="R79" s="1" t="str">
        <f>IF(K79="","",IF('Tabulka PÚ'!I81="np","NP",'Tabulka PÚ'!G81))</f>
        <v/>
      </c>
    </row>
    <row r="80" spans="1:18" ht="20.100000000000001" customHeight="1">
      <c r="A80" s="39" t="str">
        <f t="shared" si="17"/>
        <v/>
      </c>
      <c r="B80" s="40" t="str">
        <f t="shared" si="13"/>
        <v/>
      </c>
      <c r="C80" s="40" t="str">
        <f t="shared" si="14"/>
        <v/>
      </c>
      <c r="D80" s="40" t="str">
        <f t="shared" si="15"/>
        <v/>
      </c>
      <c r="E80" s="10" t="str">
        <f t="shared" si="16"/>
        <v/>
      </c>
      <c r="F80" s="39" t="str">
        <f t="shared" si="21"/>
        <v/>
      </c>
      <c r="H80" s="41">
        <v>78</v>
      </c>
      <c r="I80" s="41">
        <v>0</v>
      </c>
      <c r="J80" s="1" t="str">
        <f>IF(H80&gt;2*('Tabulka PÚ'!C$3),"",MATCH(H80,Q:Q,0))</f>
        <v/>
      </c>
      <c r="K80" s="1" t="str">
        <f>'Tabulka PÚ'!M82</f>
        <v/>
      </c>
      <c r="L80" s="38" t="str">
        <f t="shared" si="18"/>
        <v/>
      </c>
      <c r="M80" s="1" t="str">
        <f>IF(K80="","",'Tabulka PÚ'!E82)</f>
        <v/>
      </c>
      <c r="N80" s="1" t="str">
        <f>IF(K80="","",'Tabulka PÚ'!B82)</f>
        <v/>
      </c>
      <c r="O80" s="1" t="s">
        <v>11</v>
      </c>
      <c r="P80" s="1" t="str">
        <f t="shared" si="19"/>
        <v/>
      </c>
      <c r="Q80" s="1" t="str">
        <f t="shared" si="20"/>
        <v/>
      </c>
      <c r="R80" s="1" t="str">
        <f>IF(K80="","",IF('Tabulka PÚ'!I82="np","NP",'Tabulka PÚ'!G82))</f>
        <v/>
      </c>
    </row>
    <row r="81" spans="1:18" ht="20.100000000000001" customHeight="1">
      <c r="A81" s="39" t="str">
        <f t="shared" si="17"/>
        <v/>
      </c>
      <c r="B81" s="40" t="str">
        <f t="shared" si="13"/>
        <v/>
      </c>
      <c r="C81" s="40" t="str">
        <f t="shared" si="14"/>
        <v/>
      </c>
      <c r="D81" s="40" t="str">
        <f t="shared" si="15"/>
        <v/>
      </c>
      <c r="E81" s="10" t="str">
        <f t="shared" si="16"/>
        <v/>
      </c>
      <c r="F81" s="39" t="str">
        <f t="shared" si="21"/>
        <v/>
      </c>
      <c r="H81" s="41">
        <v>79</v>
      </c>
      <c r="I81" s="41">
        <v>0</v>
      </c>
      <c r="J81" s="1" t="str">
        <f>IF(H81&gt;2*('Tabulka PÚ'!C$3),"",MATCH(H81,Q:Q,0))</f>
        <v/>
      </c>
      <c r="K81" s="1" t="str">
        <f>'Tabulka PÚ'!M83</f>
        <v/>
      </c>
      <c r="L81" s="38" t="str">
        <f t="shared" si="18"/>
        <v/>
      </c>
      <c r="M81" s="1" t="str">
        <f>IF(K81="","",'Tabulka PÚ'!E83)</f>
        <v/>
      </c>
      <c r="N81" s="1" t="str">
        <f>IF(K81="","",'Tabulka PÚ'!B83)</f>
        <v/>
      </c>
      <c r="O81" s="1" t="s">
        <v>11</v>
      </c>
      <c r="P81" s="1" t="str">
        <f t="shared" si="19"/>
        <v/>
      </c>
      <c r="Q81" s="1" t="str">
        <f t="shared" si="20"/>
        <v/>
      </c>
      <c r="R81" s="1" t="str">
        <f>IF(K81="","",IF('Tabulka PÚ'!I83="np","NP",'Tabulka PÚ'!G83))</f>
        <v/>
      </c>
    </row>
    <row r="82" spans="1:18" ht="20.100000000000001" customHeight="1">
      <c r="A82" s="39" t="str">
        <f t="shared" si="17"/>
        <v/>
      </c>
      <c r="B82" s="40" t="str">
        <f t="shared" si="13"/>
        <v/>
      </c>
      <c r="C82" s="40" t="str">
        <f t="shared" si="14"/>
        <v/>
      </c>
      <c r="D82" s="40" t="str">
        <f t="shared" si="15"/>
        <v/>
      </c>
      <c r="E82" s="10" t="str">
        <f t="shared" si="16"/>
        <v/>
      </c>
      <c r="F82" s="39" t="str">
        <f t="shared" si="21"/>
        <v/>
      </c>
      <c r="H82" s="41">
        <v>80</v>
      </c>
      <c r="I82" s="41">
        <v>0</v>
      </c>
      <c r="J82" s="1" t="str">
        <f>IF(H82&gt;2*('Tabulka PÚ'!C$3),"",MATCH(H82,Q:Q,0))</f>
        <v/>
      </c>
      <c r="K82" s="1" t="str">
        <f>'Tabulka PÚ'!M84</f>
        <v/>
      </c>
      <c r="L82" s="38" t="str">
        <f t="shared" si="18"/>
        <v/>
      </c>
      <c r="M82" s="1" t="str">
        <f>IF(K82="","",'Tabulka PÚ'!E84)</f>
        <v/>
      </c>
      <c r="N82" s="1" t="str">
        <f>IF(K82="","",'Tabulka PÚ'!B84)</f>
        <v/>
      </c>
      <c r="O82" s="1" t="s">
        <v>11</v>
      </c>
      <c r="P82" s="1" t="str">
        <f t="shared" si="19"/>
        <v/>
      </c>
      <c r="Q82" s="1" t="str">
        <f t="shared" si="20"/>
        <v/>
      </c>
      <c r="R82" s="1" t="str">
        <f>IF(K82="","",IF('Tabulka PÚ'!I84="np","NP",'Tabulka PÚ'!G84))</f>
        <v/>
      </c>
    </row>
    <row r="83" spans="1:18" ht="20.100000000000001" customHeight="1">
      <c r="A83" s="39" t="str">
        <f t="shared" si="17"/>
        <v/>
      </c>
      <c r="B83" s="40" t="str">
        <f t="shared" si="13"/>
        <v/>
      </c>
      <c r="C83" s="40" t="str">
        <f t="shared" si="14"/>
        <v/>
      </c>
      <c r="D83" s="40" t="str">
        <f t="shared" si="15"/>
        <v/>
      </c>
      <c r="E83" s="10" t="str">
        <f t="shared" si="16"/>
        <v/>
      </c>
      <c r="F83" s="39" t="str">
        <f t="shared" si="21"/>
        <v/>
      </c>
      <c r="H83" s="41">
        <v>81</v>
      </c>
      <c r="I83" s="41">
        <v>0</v>
      </c>
      <c r="J83" s="1" t="str">
        <f>IF(H83&gt;2*('Tabulka PÚ'!C$3),"",MATCH(H83,Q:Q,0))</f>
        <v/>
      </c>
      <c r="K83" s="1" t="str">
        <f>'Tabulka PÚ'!M85</f>
        <v/>
      </c>
      <c r="L83" s="38" t="str">
        <f t="shared" si="18"/>
        <v/>
      </c>
      <c r="M83" s="1" t="str">
        <f>IF(K83="","",'Tabulka PÚ'!E85)</f>
        <v/>
      </c>
      <c r="N83" s="1" t="str">
        <f>IF(K83="","",'Tabulka PÚ'!B85)</f>
        <v/>
      </c>
      <c r="O83" s="1" t="s">
        <v>11</v>
      </c>
      <c r="P83" s="1" t="str">
        <f t="shared" si="19"/>
        <v/>
      </c>
      <c r="Q83" s="1" t="str">
        <f t="shared" si="20"/>
        <v/>
      </c>
      <c r="R83" s="1" t="str">
        <f>IF(K83="","",IF('Tabulka PÚ'!I85="np","NP",'Tabulka PÚ'!G85))</f>
        <v/>
      </c>
    </row>
    <row r="84" spans="1:18" ht="20.100000000000001" customHeight="1">
      <c r="A84" s="39" t="str">
        <f t="shared" si="17"/>
        <v/>
      </c>
      <c r="B84" s="40" t="str">
        <f t="shared" si="13"/>
        <v/>
      </c>
      <c r="C84" s="40" t="str">
        <f t="shared" si="14"/>
        <v/>
      </c>
      <c r="D84" s="40" t="str">
        <f t="shared" si="15"/>
        <v/>
      </c>
      <c r="E84" s="10" t="str">
        <f t="shared" si="16"/>
        <v/>
      </c>
      <c r="F84" s="39" t="str">
        <f t="shared" si="21"/>
        <v/>
      </c>
      <c r="H84" s="41">
        <v>82</v>
      </c>
      <c r="I84" s="41">
        <v>0</v>
      </c>
      <c r="J84" s="1" t="str">
        <f>IF(H84&gt;2*('Tabulka PÚ'!C$3),"",MATCH(H84,Q:Q,0))</f>
        <v/>
      </c>
      <c r="K84" s="1" t="str">
        <f>'Tabulka PÚ'!M86</f>
        <v/>
      </c>
      <c r="L84" s="38" t="str">
        <f t="shared" si="18"/>
        <v/>
      </c>
      <c r="M84" s="1" t="str">
        <f>IF(K84="","",'Tabulka PÚ'!E86)</f>
        <v/>
      </c>
      <c r="N84" s="1" t="str">
        <f>IF(K84="","",'Tabulka PÚ'!B86)</f>
        <v/>
      </c>
      <c r="O84" s="1" t="s">
        <v>11</v>
      </c>
      <c r="P84" s="1" t="str">
        <f t="shared" si="19"/>
        <v/>
      </c>
      <c r="Q84" s="1" t="str">
        <f t="shared" si="20"/>
        <v/>
      </c>
      <c r="R84" s="1" t="str">
        <f>IF(K84="","",IF('Tabulka PÚ'!I86="np","NP",'Tabulka PÚ'!G86))</f>
        <v/>
      </c>
    </row>
    <row r="85" spans="1:18" ht="20.100000000000001" customHeight="1">
      <c r="A85" s="39" t="str">
        <f t="shared" si="17"/>
        <v/>
      </c>
      <c r="B85" s="40" t="str">
        <f t="shared" si="13"/>
        <v/>
      </c>
      <c r="C85" s="40" t="str">
        <f t="shared" si="14"/>
        <v/>
      </c>
      <c r="D85" s="40" t="str">
        <f t="shared" si="15"/>
        <v/>
      </c>
      <c r="E85" s="10" t="str">
        <f t="shared" si="16"/>
        <v/>
      </c>
      <c r="F85" s="39" t="str">
        <f t="shared" si="21"/>
        <v/>
      </c>
      <c r="H85" s="41">
        <v>83</v>
      </c>
      <c r="I85" s="41">
        <v>0</v>
      </c>
      <c r="J85" s="1" t="str">
        <f>IF(H85&gt;2*('Tabulka PÚ'!C$3),"",MATCH(H85,Q:Q,0))</f>
        <v/>
      </c>
      <c r="K85" s="1" t="str">
        <f>'Tabulka PÚ'!M87</f>
        <v/>
      </c>
      <c r="L85" s="38" t="str">
        <f t="shared" si="18"/>
        <v/>
      </c>
      <c r="M85" s="1" t="str">
        <f>IF(K85="","",'Tabulka PÚ'!E87)</f>
        <v/>
      </c>
      <c r="N85" s="1" t="str">
        <f>IF(K85="","",'Tabulka PÚ'!B87)</f>
        <v/>
      </c>
      <c r="O85" s="1" t="s">
        <v>11</v>
      </c>
      <c r="P85" s="1" t="str">
        <f t="shared" si="19"/>
        <v/>
      </c>
      <c r="Q85" s="1" t="str">
        <f t="shared" si="20"/>
        <v/>
      </c>
      <c r="R85" s="1" t="str">
        <f>IF(K85="","",IF('Tabulka PÚ'!I87="np","NP",'Tabulka PÚ'!G87))</f>
        <v/>
      </c>
    </row>
    <row r="86" spans="1:18" ht="20.100000000000001" customHeight="1">
      <c r="A86" s="39" t="str">
        <f t="shared" si="17"/>
        <v/>
      </c>
      <c r="B86" s="40" t="str">
        <f t="shared" si="13"/>
        <v/>
      </c>
      <c r="C86" s="40" t="str">
        <f t="shared" si="14"/>
        <v/>
      </c>
      <c r="D86" s="40" t="str">
        <f t="shared" si="15"/>
        <v/>
      </c>
      <c r="E86" s="10" t="str">
        <f t="shared" si="16"/>
        <v/>
      </c>
      <c r="F86" s="39" t="str">
        <f t="shared" si="21"/>
        <v/>
      </c>
      <c r="H86" s="41">
        <v>84</v>
      </c>
      <c r="I86" s="41">
        <v>0</v>
      </c>
      <c r="J86" s="1" t="str">
        <f>IF(H86&gt;2*('Tabulka PÚ'!C$3),"",MATCH(H86,Q:Q,0))</f>
        <v/>
      </c>
      <c r="K86" s="1" t="str">
        <f>'Tabulka PÚ'!M88</f>
        <v/>
      </c>
      <c r="L86" s="38" t="str">
        <f t="shared" si="18"/>
        <v/>
      </c>
      <c r="M86" s="1" t="str">
        <f>IF(K86="","",'Tabulka PÚ'!E88)</f>
        <v/>
      </c>
      <c r="N86" s="1" t="str">
        <f>IF(K86="","",'Tabulka PÚ'!B88)</f>
        <v/>
      </c>
      <c r="O86" s="1" t="s">
        <v>11</v>
      </c>
      <c r="P86" s="1" t="str">
        <f t="shared" si="19"/>
        <v/>
      </c>
      <c r="Q86" s="1" t="str">
        <f t="shared" si="20"/>
        <v/>
      </c>
      <c r="R86" s="1" t="str">
        <f>IF(K86="","",IF('Tabulka PÚ'!I88="np","NP",'Tabulka PÚ'!G88))</f>
        <v/>
      </c>
    </row>
    <row r="87" spans="1:18" ht="20.100000000000001" customHeight="1">
      <c r="A87" s="39" t="str">
        <f t="shared" si="17"/>
        <v/>
      </c>
      <c r="B87" s="40" t="str">
        <f t="shared" si="13"/>
        <v/>
      </c>
      <c r="C87" s="40" t="str">
        <f t="shared" si="14"/>
        <v/>
      </c>
      <c r="D87" s="40" t="str">
        <f t="shared" si="15"/>
        <v/>
      </c>
      <c r="E87" s="10" t="str">
        <f t="shared" si="16"/>
        <v/>
      </c>
      <c r="F87" s="39" t="str">
        <f t="shared" si="21"/>
        <v/>
      </c>
      <c r="H87" s="41">
        <v>85</v>
      </c>
      <c r="I87" s="41">
        <v>0</v>
      </c>
      <c r="J87" s="1" t="str">
        <f>IF(H87&gt;2*('Tabulka PÚ'!C$3),"",MATCH(H87,Q:Q,0))</f>
        <v/>
      </c>
      <c r="K87" s="1" t="str">
        <f>'Tabulka PÚ'!M89</f>
        <v/>
      </c>
      <c r="L87" s="38" t="str">
        <f t="shared" si="18"/>
        <v/>
      </c>
      <c r="M87" s="1" t="str">
        <f>IF(K87="","",'Tabulka PÚ'!E89)</f>
        <v/>
      </c>
      <c r="N87" s="1" t="str">
        <f>IF(K87="","",'Tabulka PÚ'!B89)</f>
        <v/>
      </c>
      <c r="O87" s="1" t="s">
        <v>11</v>
      </c>
      <c r="P87" s="1" t="str">
        <f t="shared" si="19"/>
        <v/>
      </c>
      <c r="Q87" s="1" t="str">
        <f t="shared" si="20"/>
        <v/>
      </c>
      <c r="R87" s="1" t="str">
        <f>IF(K87="","",IF('Tabulka PÚ'!I89="np","NP",'Tabulka PÚ'!G89))</f>
        <v/>
      </c>
    </row>
    <row r="88" spans="1:18" ht="20.100000000000001" customHeight="1">
      <c r="A88" s="39" t="str">
        <f t="shared" si="17"/>
        <v/>
      </c>
      <c r="B88" s="40" t="str">
        <f t="shared" si="13"/>
        <v/>
      </c>
      <c r="C88" s="40" t="str">
        <f t="shared" si="14"/>
        <v/>
      </c>
      <c r="D88" s="40" t="str">
        <f t="shared" si="15"/>
        <v/>
      </c>
      <c r="E88" s="10" t="str">
        <f t="shared" si="16"/>
        <v/>
      </c>
      <c r="F88" s="39" t="str">
        <f t="shared" si="21"/>
        <v/>
      </c>
      <c r="H88" s="41">
        <v>86</v>
      </c>
      <c r="I88" s="41">
        <v>0</v>
      </c>
      <c r="J88" s="1" t="str">
        <f>IF(H88&gt;2*('Tabulka PÚ'!C$3),"",MATCH(H88,Q:Q,0))</f>
        <v/>
      </c>
      <c r="K88" s="1" t="str">
        <f>'Tabulka PÚ'!M90</f>
        <v/>
      </c>
      <c r="L88" s="38" t="str">
        <f t="shared" si="18"/>
        <v/>
      </c>
      <c r="M88" s="1" t="str">
        <f>IF(K88="","",'Tabulka PÚ'!E90)</f>
        <v/>
      </c>
      <c r="N88" s="1" t="str">
        <f>IF(K88="","",'Tabulka PÚ'!B90)</f>
        <v/>
      </c>
      <c r="O88" s="1" t="s">
        <v>11</v>
      </c>
      <c r="P88" s="1" t="str">
        <f t="shared" si="19"/>
        <v/>
      </c>
      <c r="Q88" s="1" t="str">
        <f t="shared" si="20"/>
        <v/>
      </c>
      <c r="R88" s="1" t="str">
        <f>IF(K88="","",IF('Tabulka PÚ'!I90="np","NP",'Tabulka PÚ'!G90))</f>
        <v/>
      </c>
    </row>
    <row r="89" spans="1:18" ht="20.100000000000001" customHeight="1">
      <c r="A89" s="39" t="str">
        <f t="shared" si="17"/>
        <v/>
      </c>
      <c r="B89" s="40" t="str">
        <f t="shared" si="13"/>
        <v/>
      </c>
      <c r="C89" s="40" t="str">
        <f t="shared" si="14"/>
        <v/>
      </c>
      <c r="D89" s="40" t="str">
        <f t="shared" si="15"/>
        <v/>
      </c>
      <c r="E89" s="10" t="str">
        <f t="shared" si="16"/>
        <v/>
      </c>
      <c r="F89" s="39" t="str">
        <f t="shared" si="21"/>
        <v/>
      </c>
      <c r="H89" s="41">
        <v>87</v>
      </c>
      <c r="I89" s="41">
        <v>0</v>
      </c>
      <c r="J89" s="1" t="str">
        <f>IF(H89&gt;2*('Tabulka PÚ'!C$3),"",MATCH(H89,Q:Q,0))</f>
        <v/>
      </c>
      <c r="K89" s="1" t="str">
        <f>'Tabulka PÚ'!M91</f>
        <v/>
      </c>
      <c r="L89" s="38" t="str">
        <f t="shared" si="18"/>
        <v/>
      </c>
      <c r="M89" s="1" t="str">
        <f>IF(K89="","",'Tabulka PÚ'!E91)</f>
        <v/>
      </c>
      <c r="N89" s="1" t="str">
        <f>IF(K89="","",'Tabulka PÚ'!B91)</f>
        <v/>
      </c>
      <c r="O89" s="1" t="s">
        <v>11</v>
      </c>
      <c r="P89" s="1" t="str">
        <f t="shared" si="19"/>
        <v/>
      </c>
      <c r="Q89" s="1" t="str">
        <f t="shared" si="20"/>
        <v/>
      </c>
      <c r="R89" s="1" t="str">
        <f>IF(K89="","",IF('Tabulka PÚ'!I91="np","NP",'Tabulka PÚ'!G91))</f>
        <v/>
      </c>
    </row>
    <row r="90" spans="1:18" ht="20.100000000000001" customHeight="1">
      <c r="A90" s="39" t="str">
        <f t="shared" si="17"/>
        <v/>
      </c>
      <c r="B90" s="40" t="str">
        <f t="shared" si="13"/>
        <v/>
      </c>
      <c r="C90" s="40" t="str">
        <f t="shared" si="14"/>
        <v/>
      </c>
      <c r="D90" s="40" t="str">
        <f t="shared" si="15"/>
        <v/>
      </c>
      <c r="E90" s="10" t="str">
        <f t="shared" si="16"/>
        <v/>
      </c>
      <c r="F90" s="39" t="str">
        <f t="shared" si="21"/>
        <v/>
      </c>
      <c r="H90" s="41">
        <v>88</v>
      </c>
      <c r="I90" s="41">
        <v>0</v>
      </c>
      <c r="J90" s="1" t="str">
        <f>IF(H90&gt;2*('Tabulka PÚ'!C$3),"",MATCH(H90,Q:Q,0))</f>
        <v/>
      </c>
      <c r="K90" s="1" t="str">
        <f>'Tabulka PÚ'!M92</f>
        <v/>
      </c>
      <c r="L90" s="38" t="str">
        <f t="shared" si="18"/>
        <v/>
      </c>
      <c r="M90" s="1" t="str">
        <f>IF(K90="","",'Tabulka PÚ'!E92)</f>
        <v/>
      </c>
      <c r="N90" s="1" t="str">
        <f>IF(K90="","",'Tabulka PÚ'!B92)</f>
        <v/>
      </c>
      <c r="O90" s="1" t="s">
        <v>11</v>
      </c>
      <c r="P90" s="1" t="str">
        <f t="shared" si="19"/>
        <v/>
      </c>
      <c r="Q90" s="1" t="str">
        <f t="shared" si="20"/>
        <v/>
      </c>
      <c r="R90" s="1" t="str">
        <f>IF(K90="","",IF('Tabulka PÚ'!I92="np","NP",'Tabulka PÚ'!G92))</f>
        <v/>
      </c>
    </row>
    <row r="91" spans="1:18" ht="20.100000000000001" customHeight="1">
      <c r="A91" s="39" t="str">
        <f t="shared" si="17"/>
        <v/>
      </c>
      <c r="B91" s="40" t="str">
        <f t="shared" si="13"/>
        <v/>
      </c>
      <c r="C91" s="40" t="str">
        <f t="shared" si="14"/>
        <v/>
      </c>
      <c r="D91" s="40" t="str">
        <f t="shared" si="15"/>
        <v/>
      </c>
      <c r="E91" s="10" t="str">
        <f t="shared" si="16"/>
        <v/>
      </c>
      <c r="F91" s="39" t="str">
        <f t="shared" si="21"/>
        <v/>
      </c>
      <c r="H91" s="41">
        <v>89</v>
      </c>
      <c r="I91" s="41">
        <v>0</v>
      </c>
      <c r="J91" s="1" t="str">
        <f>IF(H91&gt;2*('Tabulka PÚ'!C$3),"",MATCH(H91,Q:Q,0))</f>
        <v/>
      </c>
      <c r="K91" s="1" t="str">
        <f>'Tabulka PÚ'!M93</f>
        <v/>
      </c>
      <c r="L91" s="38" t="str">
        <f t="shared" si="18"/>
        <v/>
      </c>
      <c r="M91" s="1" t="str">
        <f>IF(K91="","",'Tabulka PÚ'!E93)</f>
        <v/>
      </c>
      <c r="N91" s="1" t="str">
        <f>IF(K91="","",'Tabulka PÚ'!B93)</f>
        <v/>
      </c>
      <c r="O91" s="1" t="s">
        <v>11</v>
      </c>
      <c r="P91" s="1" t="str">
        <f t="shared" si="19"/>
        <v/>
      </c>
      <c r="Q91" s="1" t="str">
        <f t="shared" si="20"/>
        <v/>
      </c>
      <c r="R91" s="1" t="str">
        <f>IF(K91="","",IF('Tabulka PÚ'!I93="np","NP",'Tabulka PÚ'!G93))</f>
        <v/>
      </c>
    </row>
    <row r="92" spans="1:18" ht="20.100000000000001" customHeight="1">
      <c r="A92" s="39" t="str">
        <f t="shared" si="17"/>
        <v/>
      </c>
      <c r="B92" s="40" t="str">
        <f t="shared" si="13"/>
        <v/>
      </c>
      <c r="C92" s="40" t="str">
        <f t="shared" si="14"/>
        <v/>
      </c>
      <c r="D92" s="40" t="str">
        <f t="shared" si="15"/>
        <v/>
      </c>
      <c r="E92" s="10" t="str">
        <f t="shared" si="16"/>
        <v/>
      </c>
      <c r="F92" s="39" t="str">
        <f t="shared" si="21"/>
        <v/>
      </c>
      <c r="H92" s="41">
        <v>90</v>
      </c>
      <c r="I92" s="41">
        <v>0</v>
      </c>
      <c r="J92" s="1" t="str">
        <f>IF(H92&gt;2*('Tabulka PÚ'!C$3),"",MATCH(H92,Q:Q,0))</f>
        <v/>
      </c>
      <c r="K92" s="1" t="str">
        <f>'Tabulka PÚ'!M94</f>
        <v/>
      </c>
      <c r="L92" s="38" t="str">
        <f t="shared" si="18"/>
        <v/>
      </c>
      <c r="M92" s="1" t="str">
        <f>IF(K92="","",'Tabulka PÚ'!E94)</f>
        <v/>
      </c>
      <c r="N92" s="1" t="str">
        <f>IF(K92="","",'Tabulka PÚ'!B94)</f>
        <v/>
      </c>
      <c r="O92" s="1" t="s">
        <v>11</v>
      </c>
      <c r="P92" s="1" t="str">
        <f t="shared" si="19"/>
        <v/>
      </c>
      <c r="Q92" s="1" t="str">
        <f t="shared" si="20"/>
        <v/>
      </c>
      <c r="R92" s="1" t="str">
        <f>IF(K92="","",IF('Tabulka PÚ'!I94="np","NP",'Tabulka PÚ'!G94))</f>
        <v/>
      </c>
    </row>
    <row r="93" spans="1:18" ht="20.100000000000001" customHeight="1">
      <c r="A93" s="39" t="str">
        <f t="shared" si="17"/>
        <v/>
      </c>
      <c r="B93" s="40" t="str">
        <f t="shared" si="13"/>
        <v/>
      </c>
      <c r="C93" s="40" t="str">
        <f t="shared" si="14"/>
        <v/>
      </c>
      <c r="D93" s="40" t="str">
        <f t="shared" si="15"/>
        <v/>
      </c>
      <c r="E93" s="10" t="str">
        <f t="shared" si="16"/>
        <v/>
      </c>
      <c r="F93" s="39" t="str">
        <f t="shared" si="21"/>
        <v/>
      </c>
      <c r="H93" s="41">
        <v>91</v>
      </c>
      <c r="I93" s="41">
        <v>0</v>
      </c>
      <c r="J93" s="1" t="str">
        <f>IF(H93&gt;2*('Tabulka PÚ'!C$3),"",MATCH(H93,Q:Q,0))</f>
        <v/>
      </c>
      <c r="K93" s="1" t="str">
        <f>'Tabulka PÚ'!M95</f>
        <v/>
      </c>
      <c r="L93" s="38" t="str">
        <f t="shared" si="18"/>
        <v/>
      </c>
      <c r="M93" s="1" t="str">
        <f>IF(K93="","",'Tabulka PÚ'!E95)</f>
        <v/>
      </c>
      <c r="N93" s="1" t="str">
        <f>IF(K93="","",'Tabulka PÚ'!B95)</f>
        <v/>
      </c>
      <c r="O93" s="1" t="s">
        <v>11</v>
      </c>
      <c r="P93" s="1" t="str">
        <f t="shared" si="19"/>
        <v/>
      </c>
      <c r="Q93" s="1" t="str">
        <f t="shared" si="20"/>
        <v/>
      </c>
      <c r="R93" s="1" t="str">
        <f>IF(K93="","",IF('Tabulka PÚ'!I95="np","NP",'Tabulka PÚ'!G95))</f>
        <v/>
      </c>
    </row>
    <row r="94" spans="1:18" ht="20.100000000000001" customHeight="1">
      <c r="A94" s="39" t="str">
        <f t="shared" si="17"/>
        <v/>
      </c>
      <c r="B94" s="40" t="str">
        <f t="shared" si="13"/>
        <v/>
      </c>
      <c r="C94" s="40" t="str">
        <f t="shared" si="14"/>
        <v/>
      </c>
      <c r="D94" s="40" t="str">
        <f t="shared" si="15"/>
        <v/>
      </c>
      <c r="E94" s="10" t="str">
        <f t="shared" si="16"/>
        <v/>
      </c>
      <c r="F94" s="39" t="str">
        <f t="shared" si="21"/>
        <v/>
      </c>
      <c r="H94" s="41">
        <v>92</v>
      </c>
      <c r="I94" s="41">
        <v>0</v>
      </c>
      <c r="J94" s="1" t="str">
        <f>IF(H94&gt;2*('Tabulka PÚ'!C$3),"",MATCH(H94,Q:Q,0))</f>
        <v/>
      </c>
      <c r="K94" s="1" t="str">
        <f>'Tabulka PÚ'!M96</f>
        <v/>
      </c>
      <c r="L94" s="38" t="str">
        <f t="shared" si="18"/>
        <v/>
      </c>
      <c r="M94" s="1" t="str">
        <f>IF(K94="","",'Tabulka PÚ'!E96)</f>
        <v/>
      </c>
      <c r="N94" s="1" t="str">
        <f>IF(K94="","",'Tabulka PÚ'!B96)</f>
        <v/>
      </c>
      <c r="O94" s="1" t="s">
        <v>11</v>
      </c>
      <c r="P94" s="1" t="str">
        <f t="shared" si="19"/>
        <v/>
      </c>
      <c r="Q94" s="1" t="str">
        <f t="shared" si="20"/>
        <v/>
      </c>
      <c r="R94" s="1" t="str">
        <f>IF(K94="","",IF('Tabulka PÚ'!I96="np","NP",'Tabulka PÚ'!G96))</f>
        <v/>
      </c>
    </row>
    <row r="95" spans="1:18" ht="20.100000000000001" customHeight="1">
      <c r="A95" s="39" t="str">
        <f t="shared" si="17"/>
        <v/>
      </c>
      <c r="B95" s="40" t="str">
        <f t="shared" si="13"/>
        <v/>
      </c>
      <c r="C95" s="40" t="str">
        <f t="shared" si="14"/>
        <v/>
      </c>
      <c r="D95" s="40" t="str">
        <f t="shared" si="15"/>
        <v/>
      </c>
      <c r="E95" s="10" t="str">
        <f t="shared" si="16"/>
        <v/>
      </c>
      <c r="F95" s="39" t="str">
        <f t="shared" si="21"/>
        <v/>
      </c>
      <c r="H95" s="41">
        <v>93</v>
      </c>
      <c r="I95" s="41">
        <v>0</v>
      </c>
      <c r="J95" s="1" t="str">
        <f>IF(H95&gt;2*('Tabulka PÚ'!C$3),"",MATCH(H95,Q:Q,0))</f>
        <v/>
      </c>
      <c r="K95" s="1" t="str">
        <f>'Tabulka PÚ'!M97</f>
        <v/>
      </c>
      <c r="L95" s="38" t="str">
        <f t="shared" si="18"/>
        <v/>
      </c>
      <c r="M95" s="1" t="str">
        <f>IF(K95="","",'Tabulka PÚ'!E97)</f>
        <v/>
      </c>
      <c r="N95" s="1" t="str">
        <f>IF(K95="","",'Tabulka PÚ'!B97)</f>
        <v/>
      </c>
      <c r="O95" s="1" t="s">
        <v>11</v>
      </c>
      <c r="P95" s="1" t="str">
        <f t="shared" si="19"/>
        <v/>
      </c>
      <c r="Q95" s="1" t="str">
        <f t="shared" si="20"/>
        <v/>
      </c>
      <c r="R95" s="1" t="str">
        <f>IF(K95="","",IF('Tabulka PÚ'!I97="np","NP",'Tabulka PÚ'!G97))</f>
        <v/>
      </c>
    </row>
    <row r="96" spans="1:18" ht="20.100000000000001" customHeight="1">
      <c r="A96" s="39" t="str">
        <f t="shared" si="17"/>
        <v/>
      </c>
      <c r="B96" s="40" t="str">
        <f t="shared" si="13"/>
        <v/>
      </c>
      <c r="C96" s="40" t="str">
        <f t="shared" si="14"/>
        <v/>
      </c>
      <c r="D96" s="40" t="str">
        <f t="shared" si="15"/>
        <v/>
      </c>
      <c r="E96" s="10" t="str">
        <f t="shared" si="16"/>
        <v/>
      </c>
      <c r="F96" s="39" t="str">
        <f t="shared" si="21"/>
        <v/>
      </c>
      <c r="H96" s="41">
        <v>94</v>
      </c>
      <c r="I96" s="41">
        <v>0</v>
      </c>
      <c r="J96" s="1" t="str">
        <f>IF(H96&gt;2*('Tabulka PÚ'!C$3),"",MATCH(H96,Q:Q,0))</f>
        <v/>
      </c>
      <c r="K96" s="1" t="str">
        <f>'Tabulka PÚ'!M98</f>
        <v/>
      </c>
      <c r="L96" s="38" t="str">
        <f t="shared" si="18"/>
        <v/>
      </c>
      <c r="M96" s="1" t="str">
        <f>IF(K96="","",'Tabulka PÚ'!E98)</f>
        <v/>
      </c>
      <c r="N96" s="1" t="str">
        <f>IF(K96="","",'Tabulka PÚ'!B98)</f>
        <v/>
      </c>
      <c r="O96" s="1" t="s">
        <v>11</v>
      </c>
      <c r="P96" s="1" t="str">
        <f t="shared" si="19"/>
        <v/>
      </c>
      <c r="Q96" s="1" t="str">
        <f t="shared" si="20"/>
        <v/>
      </c>
      <c r="R96" s="1" t="str">
        <f>IF(K96="","",IF('Tabulka PÚ'!I98="np","NP",'Tabulka PÚ'!G98))</f>
        <v/>
      </c>
    </row>
    <row r="97" spans="1:18" ht="20.100000000000001" customHeight="1">
      <c r="A97" s="39" t="str">
        <f t="shared" si="17"/>
        <v/>
      </c>
      <c r="B97" s="40" t="str">
        <f t="shared" si="13"/>
        <v/>
      </c>
      <c r="C97" s="40" t="str">
        <f t="shared" si="14"/>
        <v/>
      </c>
      <c r="D97" s="40" t="str">
        <f t="shared" si="15"/>
        <v/>
      </c>
      <c r="E97" s="10" t="str">
        <f t="shared" si="16"/>
        <v/>
      </c>
      <c r="F97" s="39" t="str">
        <f t="shared" si="21"/>
        <v/>
      </c>
      <c r="H97" s="41">
        <v>95</v>
      </c>
      <c r="I97" s="41">
        <v>0</v>
      </c>
      <c r="J97" s="1" t="str">
        <f>IF(H97&gt;2*('Tabulka PÚ'!C$3),"",MATCH(H97,Q:Q,0))</f>
        <v/>
      </c>
      <c r="K97" s="1" t="str">
        <f>'Tabulka PÚ'!M99</f>
        <v/>
      </c>
      <c r="L97" s="38" t="str">
        <f t="shared" si="18"/>
        <v/>
      </c>
      <c r="M97" s="1" t="str">
        <f>IF(K97="","",'Tabulka PÚ'!E99)</f>
        <v/>
      </c>
      <c r="N97" s="1" t="str">
        <f>IF(K97="","",'Tabulka PÚ'!B99)</f>
        <v/>
      </c>
      <c r="O97" s="1" t="s">
        <v>11</v>
      </c>
      <c r="P97" s="1" t="str">
        <f t="shared" si="19"/>
        <v/>
      </c>
      <c r="Q97" s="1" t="str">
        <f t="shared" si="20"/>
        <v/>
      </c>
      <c r="R97" s="1" t="str">
        <f>IF(K97="","",IF('Tabulka PÚ'!I99="np","NP",'Tabulka PÚ'!G99))</f>
        <v/>
      </c>
    </row>
    <row r="98" spans="1:18" ht="20.100000000000001" customHeight="1">
      <c r="A98" s="39" t="str">
        <f t="shared" si="17"/>
        <v/>
      </c>
      <c r="B98" s="40" t="str">
        <f t="shared" si="13"/>
        <v/>
      </c>
      <c r="C98" s="40" t="str">
        <f t="shared" si="14"/>
        <v/>
      </c>
      <c r="D98" s="40" t="str">
        <f t="shared" si="15"/>
        <v/>
      </c>
      <c r="E98" s="10" t="str">
        <f t="shared" si="16"/>
        <v/>
      </c>
      <c r="F98" s="39" t="str">
        <f t="shared" si="21"/>
        <v/>
      </c>
      <c r="H98" s="41">
        <v>96</v>
      </c>
      <c r="I98" s="41">
        <v>0</v>
      </c>
      <c r="J98" s="1" t="str">
        <f>IF(H98&gt;2*('Tabulka PÚ'!C$3),"",MATCH(H98,Q:Q,0))</f>
        <v/>
      </c>
      <c r="K98" s="1" t="str">
        <f>'Tabulka PÚ'!M100</f>
        <v/>
      </c>
      <c r="L98" s="38" t="str">
        <f t="shared" si="18"/>
        <v/>
      </c>
      <c r="M98" s="1" t="str">
        <f>IF(K98="","",'Tabulka PÚ'!E100)</f>
        <v/>
      </c>
      <c r="N98" s="1" t="str">
        <f>IF(K98="","",'Tabulka PÚ'!B100)</f>
        <v/>
      </c>
      <c r="O98" s="1" t="s">
        <v>11</v>
      </c>
      <c r="P98" s="1" t="str">
        <f t="shared" si="19"/>
        <v/>
      </c>
      <c r="Q98" s="1" t="str">
        <f t="shared" si="20"/>
        <v/>
      </c>
      <c r="R98" s="1" t="str">
        <f>IF(K98="","",IF('Tabulka PÚ'!I100="np","NP",'Tabulka PÚ'!G100))</f>
        <v/>
      </c>
    </row>
    <row r="99" spans="1:18" ht="20.100000000000001" customHeight="1">
      <c r="A99" s="39" t="str">
        <f t="shared" si="17"/>
        <v/>
      </c>
      <c r="B99" s="40" t="str">
        <f t="shared" ref="B99:B130" si="22">IF(A99="","",INDEX(J:R,J99,4))</f>
        <v/>
      </c>
      <c r="C99" s="40" t="str">
        <f t="shared" ref="C99:C130" si="23">IF(A99="","",INDEX(J:R,J99,5))</f>
        <v/>
      </c>
      <c r="D99" s="40" t="str">
        <f t="shared" ref="D99:D130" si="24">IF(A99="","",INDEX(J:R,J99,6))</f>
        <v/>
      </c>
      <c r="E99" s="10" t="str">
        <f t="shared" ref="E99:E130" si="25">IF(A99="","",INDEX(J:R,J99,9))</f>
        <v/>
      </c>
      <c r="F99" s="39" t="str">
        <f t="shared" si="21"/>
        <v/>
      </c>
      <c r="H99" s="41">
        <v>97</v>
      </c>
      <c r="I99" s="41">
        <v>0</v>
      </c>
      <c r="J99" s="1" t="str">
        <f>IF(H99&gt;2*('Tabulka PÚ'!C$3),"",MATCH(H99,Q:Q,0))</f>
        <v/>
      </c>
      <c r="K99" s="1" t="str">
        <f>'Tabulka PÚ'!M101</f>
        <v/>
      </c>
      <c r="L99" s="38" t="str">
        <f t="shared" si="18"/>
        <v/>
      </c>
      <c r="M99" s="1" t="str">
        <f>IF(K99="","",'Tabulka PÚ'!E101)</f>
        <v/>
      </c>
      <c r="N99" s="1" t="str">
        <f>IF(K99="","",'Tabulka PÚ'!B101)</f>
        <v/>
      </c>
      <c r="O99" s="1" t="s">
        <v>11</v>
      </c>
      <c r="P99" s="1" t="str">
        <f t="shared" si="19"/>
        <v/>
      </c>
      <c r="Q99" s="1" t="str">
        <f t="shared" si="20"/>
        <v/>
      </c>
      <c r="R99" s="1" t="str">
        <f>IF(K99="","",IF('Tabulka PÚ'!I101="np","NP",'Tabulka PÚ'!G101))</f>
        <v/>
      </c>
    </row>
    <row r="100" spans="1:18" ht="20.100000000000001" customHeight="1">
      <c r="A100" s="39" t="str">
        <f t="shared" si="17"/>
        <v/>
      </c>
      <c r="B100" s="40" t="str">
        <f t="shared" si="22"/>
        <v/>
      </c>
      <c r="C100" s="40" t="str">
        <f t="shared" si="23"/>
        <v/>
      </c>
      <c r="D100" s="40" t="str">
        <f t="shared" si="24"/>
        <v/>
      </c>
      <c r="E100" s="10" t="str">
        <f t="shared" si="25"/>
        <v/>
      </c>
      <c r="F100" s="39" t="str">
        <f t="shared" si="21"/>
        <v/>
      </c>
      <c r="H100" s="41">
        <v>98</v>
      </c>
      <c r="I100" s="41">
        <v>0</v>
      </c>
      <c r="J100" s="1" t="str">
        <f>IF(H100&gt;2*('Tabulka PÚ'!C$3),"",MATCH(H100,Q:Q,0))</f>
        <v/>
      </c>
      <c r="K100" s="1" t="str">
        <f>'Tabulka PÚ'!M102</f>
        <v/>
      </c>
      <c r="L100" s="38" t="str">
        <f t="shared" si="18"/>
        <v/>
      </c>
      <c r="M100" s="1" t="str">
        <f>IF(K100="","",'Tabulka PÚ'!E102)</f>
        <v/>
      </c>
      <c r="N100" s="1" t="str">
        <f>IF(K100="","",'Tabulka PÚ'!B102)</f>
        <v/>
      </c>
      <c r="O100" s="1" t="s">
        <v>11</v>
      </c>
      <c r="P100" s="1" t="str">
        <f t="shared" si="19"/>
        <v/>
      </c>
      <c r="Q100" s="1" t="str">
        <f t="shared" si="20"/>
        <v/>
      </c>
      <c r="R100" s="1" t="str">
        <f>IF(K100="","",IF('Tabulka PÚ'!I102="np","NP",'Tabulka PÚ'!G102))</f>
        <v/>
      </c>
    </row>
    <row r="101" spans="1:18" ht="20.100000000000001" customHeight="1">
      <c r="A101" s="39" t="str">
        <f t="shared" si="17"/>
        <v/>
      </c>
      <c r="B101" s="40" t="str">
        <f t="shared" si="22"/>
        <v/>
      </c>
      <c r="C101" s="40" t="str">
        <f t="shared" si="23"/>
        <v/>
      </c>
      <c r="D101" s="40" t="str">
        <f t="shared" si="24"/>
        <v/>
      </c>
      <c r="E101" s="10" t="str">
        <f t="shared" si="25"/>
        <v/>
      </c>
      <c r="F101" s="39" t="str">
        <f t="shared" si="21"/>
        <v/>
      </c>
      <c r="H101" s="41">
        <v>99</v>
      </c>
      <c r="I101" s="41">
        <v>0</v>
      </c>
      <c r="J101" s="1" t="str">
        <f>IF(H101&gt;2*('Tabulka PÚ'!C$3),"",MATCH(H101,Q:Q,0))</f>
        <v/>
      </c>
      <c r="K101" s="1" t="str">
        <f>'Tabulka PÚ'!M103</f>
        <v/>
      </c>
      <c r="L101" s="38" t="str">
        <f t="shared" si="18"/>
        <v/>
      </c>
      <c r="M101" s="1" t="str">
        <f>IF(K101="","",'Tabulka PÚ'!E103)</f>
        <v/>
      </c>
      <c r="N101" s="1" t="str">
        <f>IF(K101="","",'Tabulka PÚ'!B103)</f>
        <v/>
      </c>
      <c r="O101" s="1" t="s">
        <v>11</v>
      </c>
      <c r="P101" s="1" t="str">
        <f t="shared" si="19"/>
        <v/>
      </c>
      <c r="Q101" s="1" t="str">
        <f t="shared" si="20"/>
        <v/>
      </c>
      <c r="R101" s="1" t="str">
        <f>IF(K101="","",IF('Tabulka PÚ'!I103="np","NP",'Tabulka PÚ'!G103))</f>
        <v/>
      </c>
    </row>
    <row r="102" spans="1:18" ht="20.100000000000001" customHeight="1">
      <c r="A102" s="39" t="str">
        <f t="shared" si="17"/>
        <v/>
      </c>
      <c r="B102" s="40" t="str">
        <f t="shared" si="22"/>
        <v/>
      </c>
      <c r="C102" s="40" t="str">
        <f t="shared" si="23"/>
        <v/>
      </c>
      <c r="D102" s="40" t="str">
        <f t="shared" si="24"/>
        <v/>
      </c>
      <c r="E102" s="10" t="str">
        <f t="shared" si="25"/>
        <v/>
      </c>
      <c r="F102" s="39" t="str">
        <f t="shared" si="21"/>
        <v/>
      </c>
      <c r="H102" s="41">
        <v>100</v>
      </c>
      <c r="I102" s="41">
        <v>0</v>
      </c>
      <c r="J102" s="1" t="str">
        <f>IF(H102&gt;2*('Tabulka PÚ'!C$3),"",MATCH(H102,Q:Q,0))</f>
        <v/>
      </c>
      <c r="K102" s="1" t="str">
        <f>'Tabulka PÚ'!M104</f>
        <v/>
      </c>
      <c r="L102" s="38" t="str">
        <f t="shared" si="18"/>
        <v/>
      </c>
      <c r="M102" s="1" t="str">
        <f>IF(K102="","",'Tabulka PÚ'!E104)</f>
        <v/>
      </c>
      <c r="N102" s="1" t="str">
        <f>IF(K102="","",'Tabulka PÚ'!B104)</f>
        <v/>
      </c>
      <c r="O102" s="1" t="s">
        <v>11</v>
      </c>
      <c r="P102" s="1" t="str">
        <f t="shared" si="19"/>
        <v/>
      </c>
      <c r="Q102" s="1" t="str">
        <f t="shared" si="20"/>
        <v/>
      </c>
      <c r="R102" s="1" t="str">
        <f>IF(K102="","",IF('Tabulka PÚ'!I104="np","NP",'Tabulka PÚ'!G104))</f>
        <v/>
      </c>
    </row>
    <row r="103" spans="1:18" ht="20.100000000000001" customHeight="1">
      <c r="A103" s="39" t="str">
        <f t="shared" si="17"/>
        <v/>
      </c>
      <c r="B103" s="40" t="str">
        <f t="shared" si="22"/>
        <v/>
      </c>
      <c r="C103" s="40" t="str">
        <f t="shared" si="23"/>
        <v/>
      </c>
      <c r="D103" s="40" t="str">
        <f t="shared" si="24"/>
        <v/>
      </c>
      <c r="E103" s="10" t="str">
        <f t="shared" si="25"/>
        <v/>
      </c>
      <c r="F103" s="39" t="str">
        <f t="shared" si="21"/>
        <v/>
      </c>
      <c r="H103" s="41">
        <v>101</v>
      </c>
      <c r="I103" s="41">
        <v>0</v>
      </c>
      <c r="J103" s="1" t="str">
        <f>IF(H103&gt;2*('Tabulka PÚ'!C$3),"",MATCH(H103,Q:Q,0))</f>
        <v/>
      </c>
      <c r="K103" s="1" t="str">
        <f>'Tabulka PÚ'!Q5</f>
        <v/>
      </c>
      <c r="L103" s="38" t="str">
        <f t="shared" si="18"/>
        <v/>
      </c>
      <c r="M103" s="1" t="str">
        <f>IF(K103="","",'Tabulka PÚ'!F5)</f>
        <v/>
      </c>
      <c r="N103" s="1" t="str">
        <f>IF(K103="","",'Tabulka PÚ'!B5)</f>
        <v/>
      </c>
      <c r="O103" s="1" t="s">
        <v>10</v>
      </c>
      <c r="P103" s="1" t="str">
        <f t="shared" si="19"/>
        <v/>
      </c>
      <c r="Q103" s="1" t="str">
        <f t="shared" si="20"/>
        <v/>
      </c>
      <c r="R103" s="1" t="str">
        <f>IF(K3="","",IF('Tabulka PÚ'!I5="np","NP",'Tabulka PÚ'!H5))</f>
        <v/>
      </c>
    </row>
    <row r="104" spans="1:18" ht="20.100000000000001" customHeight="1">
      <c r="A104" s="39" t="str">
        <f t="shared" si="17"/>
        <v/>
      </c>
      <c r="B104" s="40" t="str">
        <f t="shared" si="22"/>
        <v/>
      </c>
      <c r="C104" s="40" t="str">
        <f t="shared" si="23"/>
        <v/>
      </c>
      <c r="D104" s="40" t="str">
        <f t="shared" si="24"/>
        <v/>
      </c>
      <c r="E104" s="10" t="str">
        <f t="shared" si="25"/>
        <v/>
      </c>
      <c r="F104" s="39" t="str">
        <f t="shared" si="21"/>
        <v/>
      </c>
      <c r="H104" s="41">
        <v>102</v>
      </c>
      <c r="I104" s="41">
        <v>0</v>
      </c>
      <c r="J104" s="1" t="str">
        <f>IF(H104&gt;2*('Tabulka PÚ'!C$3),"",MATCH(H104,Q:Q,0))</f>
        <v/>
      </c>
      <c r="K104" s="1" t="str">
        <f>'Tabulka PÚ'!Q6</f>
        <v/>
      </c>
      <c r="L104" s="38" t="str">
        <f t="shared" ref="L104:L167" si="26">IF(K104="","",K104+H104/1000000000000)</f>
        <v/>
      </c>
      <c r="M104" s="1" t="str">
        <f>IF(K104="","",'Tabulka PÚ'!F6)</f>
        <v/>
      </c>
      <c r="N104" s="1" t="str">
        <f>IF(K104="","",'Tabulka PÚ'!B6)</f>
        <v/>
      </c>
      <c r="O104" s="1" t="s">
        <v>10</v>
      </c>
      <c r="P104" s="1" t="str">
        <f t="shared" ref="P104:P167" si="27">IF(K104="","",RANK(K104,K:K,1))</f>
        <v/>
      </c>
      <c r="Q104" s="1" t="str">
        <f t="shared" ref="Q104:Q167" si="28">IF(K104="","",RANK(L104,L:L,1))</f>
        <v/>
      </c>
      <c r="R104" s="1" t="str">
        <f>IF(K4="","",IF('Tabulka PÚ'!I6="np","NP",'Tabulka PÚ'!H6))</f>
        <v/>
      </c>
    </row>
    <row r="105" spans="1:18" ht="20.100000000000001" customHeight="1">
      <c r="A105" s="39" t="str">
        <f t="shared" si="17"/>
        <v/>
      </c>
      <c r="B105" s="40" t="str">
        <f t="shared" si="22"/>
        <v/>
      </c>
      <c r="C105" s="40" t="str">
        <f t="shared" si="23"/>
        <v/>
      </c>
      <c r="D105" s="40" t="str">
        <f t="shared" si="24"/>
        <v/>
      </c>
      <c r="E105" s="10" t="str">
        <f t="shared" si="25"/>
        <v/>
      </c>
      <c r="F105" s="39" t="str">
        <f t="shared" si="21"/>
        <v/>
      </c>
      <c r="H105" s="41">
        <v>103</v>
      </c>
      <c r="I105" s="41">
        <v>0</v>
      </c>
      <c r="J105" s="1" t="str">
        <f>IF(H105&gt;2*('Tabulka PÚ'!C$3),"",MATCH(H105,Q:Q,0))</f>
        <v/>
      </c>
      <c r="K105" s="1" t="str">
        <f>'Tabulka PÚ'!Q7</f>
        <v/>
      </c>
      <c r="L105" s="38" t="str">
        <f t="shared" si="26"/>
        <v/>
      </c>
      <c r="M105" s="1" t="str">
        <f>IF(K105="","",'Tabulka PÚ'!F7)</f>
        <v/>
      </c>
      <c r="N105" s="1" t="str">
        <f>IF(K105="","",'Tabulka PÚ'!B7)</f>
        <v/>
      </c>
      <c r="O105" s="1" t="s">
        <v>10</v>
      </c>
      <c r="P105" s="1" t="str">
        <f t="shared" si="27"/>
        <v/>
      </c>
      <c r="Q105" s="1" t="str">
        <f t="shared" si="28"/>
        <v/>
      </c>
      <c r="R105" s="1" t="str">
        <f>IF(K5="","",IF('Tabulka PÚ'!I7="np","NP",'Tabulka PÚ'!H7))</f>
        <v/>
      </c>
    </row>
    <row r="106" spans="1:18" ht="20.100000000000001" customHeight="1">
      <c r="A106" s="39" t="str">
        <f t="shared" si="17"/>
        <v/>
      </c>
      <c r="B106" s="40" t="str">
        <f t="shared" si="22"/>
        <v/>
      </c>
      <c r="C106" s="40" t="str">
        <f t="shared" si="23"/>
        <v/>
      </c>
      <c r="D106" s="40" t="str">
        <f t="shared" si="24"/>
        <v/>
      </c>
      <c r="E106" s="10" t="str">
        <f t="shared" si="25"/>
        <v/>
      </c>
      <c r="F106" s="39" t="str">
        <f t="shared" si="21"/>
        <v/>
      </c>
      <c r="H106" s="41">
        <v>104</v>
      </c>
      <c r="I106" s="41">
        <v>0</v>
      </c>
      <c r="J106" s="1" t="str">
        <f>IF(H106&gt;2*('Tabulka PÚ'!C$3),"",MATCH(H106,Q:Q,0))</f>
        <v/>
      </c>
      <c r="K106" s="1" t="str">
        <f>'Tabulka PÚ'!Q8</f>
        <v/>
      </c>
      <c r="L106" s="38" t="str">
        <f t="shared" si="26"/>
        <v/>
      </c>
      <c r="M106" s="1" t="str">
        <f>IF(K106="","",'Tabulka PÚ'!F8)</f>
        <v/>
      </c>
      <c r="N106" s="1" t="str">
        <f>IF(K106="","",'Tabulka PÚ'!B8)</f>
        <v/>
      </c>
      <c r="O106" s="1" t="s">
        <v>10</v>
      </c>
      <c r="P106" s="1" t="str">
        <f t="shared" si="27"/>
        <v/>
      </c>
      <c r="Q106" s="1" t="str">
        <f t="shared" si="28"/>
        <v/>
      </c>
      <c r="R106" s="1" t="str">
        <f>IF(K6="","",IF('Tabulka PÚ'!I8="np","NP",'Tabulka PÚ'!H8))</f>
        <v/>
      </c>
    </row>
    <row r="107" spans="1:18" ht="20.100000000000001" customHeight="1">
      <c r="A107" s="39" t="str">
        <f t="shared" si="17"/>
        <v/>
      </c>
      <c r="B107" s="40" t="str">
        <f t="shared" si="22"/>
        <v/>
      </c>
      <c r="C107" s="40" t="str">
        <f t="shared" si="23"/>
        <v/>
      </c>
      <c r="D107" s="40" t="str">
        <f t="shared" si="24"/>
        <v/>
      </c>
      <c r="E107" s="10" t="str">
        <f t="shared" si="25"/>
        <v/>
      </c>
      <c r="F107" s="39" t="str">
        <f t="shared" si="21"/>
        <v/>
      </c>
      <c r="H107" s="41">
        <v>105</v>
      </c>
      <c r="I107" s="41">
        <v>0</v>
      </c>
      <c r="J107" s="1" t="str">
        <f>IF(H107&gt;2*('Tabulka PÚ'!C$3),"",MATCH(H107,Q:Q,0))</f>
        <v/>
      </c>
      <c r="K107" s="1" t="str">
        <f>'Tabulka PÚ'!Q9</f>
        <v/>
      </c>
      <c r="L107" s="38" t="str">
        <f t="shared" si="26"/>
        <v/>
      </c>
      <c r="M107" s="1" t="str">
        <f>IF(K107="","",'Tabulka PÚ'!F9)</f>
        <v/>
      </c>
      <c r="N107" s="1" t="str">
        <f>IF(K107="","",'Tabulka PÚ'!B9)</f>
        <v/>
      </c>
      <c r="O107" s="1" t="s">
        <v>10</v>
      </c>
      <c r="P107" s="1" t="str">
        <f t="shared" si="27"/>
        <v/>
      </c>
      <c r="Q107" s="1" t="str">
        <f t="shared" si="28"/>
        <v/>
      </c>
      <c r="R107" s="1" t="str">
        <f>IF(K7="","",IF('Tabulka PÚ'!I9="np","NP",'Tabulka PÚ'!H9))</f>
        <v/>
      </c>
    </row>
    <row r="108" spans="1:18" ht="20.100000000000001" customHeight="1">
      <c r="A108" s="39" t="str">
        <f t="shared" si="17"/>
        <v/>
      </c>
      <c r="B108" s="40" t="str">
        <f t="shared" si="22"/>
        <v/>
      </c>
      <c r="C108" s="40" t="str">
        <f t="shared" si="23"/>
        <v/>
      </c>
      <c r="D108" s="40" t="str">
        <f t="shared" si="24"/>
        <v/>
      </c>
      <c r="E108" s="10" t="str">
        <f t="shared" si="25"/>
        <v/>
      </c>
      <c r="F108" s="39" t="str">
        <f t="shared" si="21"/>
        <v/>
      </c>
      <c r="H108" s="41">
        <v>106</v>
      </c>
      <c r="I108" s="41">
        <v>0</v>
      </c>
      <c r="J108" s="1" t="str">
        <f>IF(H108&gt;2*('Tabulka PÚ'!C$3),"",MATCH(H108,Q:Q,0))</f>
        <v/>
      </c>
      <c r="K108" s="1" t="str">
        <f>'Tabulka PÚ'!Q10</f>
        <v/>
      </c>
      <c r="L108" s="38" t="str">
        <f t="shared" si="26"/>
        <v/>
      </c>
      <c r="M108" s="1" t="str">
        <f>IF(K108="","",'Tabulka PÚ'!F10)</f>
        <v/>
      </c>
      <c r="N108" s="1" t="str">
        <f>IF(K108="","",'Tabulka PÚ'!B10)</f>
        <v/>
      </c>
      <c r="O108" s="1" t="s">
        <v>10</v>
      </c>
      <c r="P108" s="1" t="str">
        <f t="shared" si="27"/>
        <v/>
      </c>
      <c r="Q108" s="1" t="str">
        <f t="shared" si="28"/>
        <v/>
      </c>
      <c r="R108" s="1" t="str">
        <f>IF(K8="","",IF('Tabulka PÚ'!I10="np","NP",'Tabulka PÚ'!H10))</f>
        <v/>
      </c>
    </row>
    <row r="109" spans="1:18" ht="20.100000000000001" customHeight="1">
      <c r="A109" s="39" t="str">
        <f t="shared" si="17"/>
        <v/>
      </c>
      <c r="B109" s="40" t="str">
        <f t="shared" si="22"/>
        <v/>
      </c>
      <c r="C109" s="40" t="str">
        <f t="shared" si="23"/>
        <v/>
      </c>
      <c r="D109" s="40" t="str">
        <f t="shared" si="24"/>
        <v/>
      </c>
      <c r="E109" s="10" t="str">
        <f t="shared" si="25"/>
        <v/>
      </c>
      <c r="F109" s="39" t="str">
        <f t="shared" si="21"/>
        <v/>
      </c>
      <c r="H109" s="41">
        <v>107</v>
      </c>
      <c r="I109" s="41">
        <v>0</v>
      </c>
      <c r="J109" s="1" t="str">
        <f>IF(H109&gt;2*('Tabulka PÚ'!C$3),"",MATCH(H109,Q:Q,0))</f>
        <v/>
      </c>
      <c r="K109" s="1" t="str">
        <f>'Tabulka PÚ'!Q11</f>
        <v/>
      </c>
      <c r="L109" s="38" t="str">
        <f t="shared" si="26"/>
        <v/>
      </c>
      <c r="M109" s="1" t="str">
        <f>IF(K109="","",'Tabulka PÚ'!F11)</f>
        <v/>
      </c>
      <c r="N109" s="1" t="str">
        <f>IF(K109="","",'Tabulka PÚ'!B11)</f>
        <v/>
      </c>
      <c r="O109" s="1" t="s">
        <v>10</v>
      </c>
      <c r="P109" s="1" t="str">
        <f t="shared" si="27"/>
        <v/>
      </c>
      <c r="Q109" s="1" t="str">
        <f t="shared" si="28"/>
        <v/>
      </c>
      <c r="R109" s="1" t="str">
        <f>IF(K9="","",IF('Tabulka PÚ'!I11="np","NP",'Tabulka PÚ'!H11))</f>
        <v/>
      </c>
    </row>
    <row r="110" spans="1:18" ht="20.100000000000001" customHeight="1">
      <c r="A110" s="39" t="str">
        <f t="shared" si="17"/>
        <v/>
      </c>
      <c r="B110" s="40" t="str">
        <f t="shared" si="22"/>
        <v/>
      </c>
      <c r="C110" s="40" t="str">
        <f t="shared" si="23"/>
        <v/>
      </c>
      <c r="D110" s="40" t="str">
        <f t="shared" si="24"/>
        <v/>
      </c>
      <c r="E110" s="10" t="str">
        <f t="shared" si="25"/>
        <v/>
      </c>
      <c r="F110" s="39" t="str">
        <f t="shared" si="21"/>
        <v/>
      </c>
      <c r="H110" s="41">
        <v>108</v>
      </c>
      <c r="I110" s="41">
        <v>0</v>
      </c>
      <c r="J110" s="1" t="str">
        <f>IF(H110&gt;2*('Tabulka PÚ'!C$3),"",MATCH(H110,Q:Q,0))</f>
        <v/>
      </c>
      <c r="K110" s="1" t="str">
        <f>'Tabulka PÚ'!Q12</f>
        <v/>
      </c>
      <c r="L110" s="38" t="str">
        <f t="shared" si="26"/>
        <v/>
      </c>
      <c r="M110" s="1" t="str">
        <f>IF(K110="","",'Tabulka PÚ'!F12)</f>
        <v/>
      </c>
      <c r="N110" s="1" t="str">
        <f>IF(K110="","",'Tabulka PÚ'!B12)</f>
        <v/>
      </c>
      <c r="O110" s="1" t="s">
        <v>10</v>
      </c>
      <c r="P110" s="1" t="str">
        <f t="shared" si="27"/>
        <v/>
      </c>
      <c r="Q110" s="1" t="str">
        <f t="shared" si="28"/>
        <v/>
      </c>
      <c r="R110" s="1" t="str">
        <f>IF(K10="","",IF('Tabulka PÚ'!I12="np","NP",'Tabulka PÚ'!H12))</f>
        <v/>
      </c>
    </row>
    <row r="111" spans="1:18" ht="20.100000000000001" customHeight="1">
      <c r="A111" s="39" t="str">
        <f t="shared" si="17"/>
        <v/>
      </c>
      <c r="B111" s="40" t="str">
        <f t="shared" si="22"/>
        <v/>
      </c>
      <c r="C111" s="40" t="str">
        <f t="shared" si="23"/>
        <v/>
      </c>
      <c r="D111" s="40" t="str">
        <f t="shared" si="24"/>
        <v/>
      </c>
      <c r="E111" s="10" t="str">
        <f t="shared" si="25"/>
        <v/>
      </c>
      <c r="F111" s="39" t="str">
        <f t="shared" si="21"/>
        <v/>
      </c>
      <c r="H111" s="41">
        <v>109</v>
      </c>
      <c r="I111" s="41">
        <v>0</v>
      </c>
      <c r="J111" s="1" t="str">
        <f>IF(H111&gt;2*('Tabulka PÚ'!C$3),"",MATCH(H111,Q:Q,0))</f>
        <v/>
      </c>
      <c r="K111" s="1" t="str">
        <f>'Tabulka PÚ'!Q13</f>
        <v/>
      </c>
      <c r="L111" s="38" t="str">
        <f t="shared" si="26"/>
        <v/>
      </c>
      <c r="M111" s="1" t="str">
        <f>IF(K111="","",'Tabulka PÚ'!F13)</f>
        <v/>
      </c>
      <c r="N111" s="1" t="str">
        <f>IF(K111="","",'Tabulka PÚ'!B13)</f>
        <v/>
      </c>
      <c r="O111" s="1" t="s">
        <v>10</v>
      </c>
      <c r="P111" s="1" t="str">
        <f t="shared" si="27"/>
        <v/>
      </c>
      <c r="Q111" s="1" t="str">
        <f t="shared" si="28"/>
        <v/>
      </c>
      <c r="R111" s="1" t="str">
        <f>IF(K11="","",IF('Tabulka PÚ'!I13="np","NP",'Tabulka PÚ'!H13))</f>
        <v/>
      </c>
    </row>
    <row r="112" spans="1:18" ht="20.100000000000001" customHeight="1">
      <c r="A112" s="39" t="str">
        <f t="shared" si="17"/>
        <v/>
      </c>
      <c r="B112" s="40" t="str">
        <f t="shared" si="22"/>
        <v/>
      </c>
      <c r="C112" s="40" t="str">
        <f t="shared" si="23"/>
        <v/>
      </c>
      <c r="D112" s="40" t="str">
        <f t="shared" si="24"/>
        <v/>
      </c>
      <c r="E112" s="10" t="str">
        <f t="shared" si="25"/>
        <v/>
      </c>
      <c r="F112" s="39" t="str">
        <f t="shared" si="21"/>
        <v/>
      </c>
      <c r="H112" s="41">
        <v>110</v>
      </c>
      <c r="I112" s="41">
        <v>0</v>
      </c>
      <c r="J112" s="1" t="str">
        <f>IF(H112&gt;2*('Tabulka PÚ'!C$3),"",MATCH(H112,Q:Q,0))</f>
        <v/>
      </c>
      <c r="K112" s="1" t="str">
        <f>'Tabulka PÚ'!Q14</f>
        <v/>
      </c>
      <c r="L112" s="38" t="str">
        <f t="shared" si="26"/>
        <v/>
      </c>
      <c r="M112" s="1" t="str">
        <f>IF(K112="","",'Tabulka PÚ'!F14)</f>
        <v/>
      </c>
      <c r="N112" s="1" t="str">
        <f>IF(K112="","",'Tabulka PÚ'!B14)</f>
        <v/>
      </c>
      <c r="O112" s="1" t="s">
        <v>10</v>
      </c>
      <c r="P112" s="1" t="str">
        <f t="shared" si="27"/>
        <v/>
      </c>
      <c r="Q112" s="1" t="str">
        <f t="shared" si="28"/>
        <v/>
      </c>
      <c r="R112" s="1" t="str">
        <f>IF(K12="","",IF('Tabulka PÚ'!I14="np","NP",'Tabulka PÚ'!H14))</f>
        <v/>
      </c>
    </row>
    <row r="113" spans="1:18" ht="20.100000000000001" customHeight="1">
      <c r="A113" s="39" t="str">
        <f t="shared" si="17"/>
        <v/>
      </c>
      <c r="B113" s="40" t="str">
        <f t="shared" si="22"/>
        <v/>
      </c>
      <c r="C113" s="40" t="str">
        <f t="shared" si="23"/>
        <v/>
      </c>
      <c r="D113" s="40" t="str">
        <f t="shared" si="24"/>
        <v/>
      </c>
      <c r="E113" s="10" t="str">
        <f t="shared" si="25"/>
        <v/>
      </c>
      <c r="F113" s="39" t="str">
        <f t="shared" si="21"/>
        <v/>
      </c>
      <c r="H113" s="41">
        <v>111</v>
      </c>
      <c r="I113" s="41">
        <v>0</v>
      </c>
      <c r="J113" s="1" t="str">
        <f>IF(H113&gt;2*('Tabulka PÚ'!C$3),"",MATCH(H113,Q:Q,0))</f>
        <v/>
      </c>
      <c r="K113" s="1" t="str">
        <f>'Tabulka PÚ'!Q15</f>
        <v/>
      </c>
      <c r="L113" s="38" t="str">
        <f t="shared" si="26"/>
        <v/>
      </c>
      <c r="M113" s="1" t="str">
        <f>IF(K113="","",'Tabulka PÚ'!F15)</f>
        <v/>
      </c>
      <c r="N113" s="1" t="str">
        <f>IF(K113="","",'Tabulka PÚ'!B15)</f>
        <v/>
      </c>
      <c r="O113" s="1" t="s">
        <v>10</v>
      </c>
      <c r="P113" s="1" t="str">
        <f t="shared" si="27"/>
        <v/>
      </c>
      <c r="Q113" s="1" t="str">
        <f t="shared" si="28"/>
        <v/>
      </c>
      <c r="R113" s="1" t="str">
        <f>IF(K13="","",IF('Tabulka PÚ'!I15="np","NP",'Tabulka PÚ'!H15))</f>
        <v/>
      </c>
    </row>
    <row r="114" spans="1:18" ht="20.100000000000001" customHeight="1">
      <c r="A114" s="39" t="str">
        <f t="shared" si="17"/>
        <v/>
      </c>
      <c r="B114" s="40" t="str">
        <f t="shared" si="22"/>
        <v/>
      </c>
      <c r="C114" s="40" t="str">
        <f t="shared" si="23"/>
        <v/>
      </c>
      <c r="D114" s="40" t="str">
        <f t="shared" si="24"/>
        <v/>
      </c>
      <c r="E114" s="10" t="str">
        <f t="shared" si="25"/>
        <v/>
      </c>
      <c r="F114" s="39" t="str">
        <f t="shared" si="21"/>
        <v/>
      </c>
      <c r="H114" s="41">
        <v>112</v>
      </c>
      <c r="I114" s="41">
        <v>0</v>
      </c>
      <c r="J114" s="1" t="str">
        <f>IF(H114&gt;2*('Tabulka PÚ'!C$3),"",MATCH(H114,Q:Q,0))</f>
        <v/>
      </c>
      <c r="K114" s="1" t="str">
        <f>'Tabulka PÚ'!Q16</f>
        <v/>
      </c>
      <c r="L114" s="38" t="str">
        <f t="shared" si="26"/>
        <v/>
      </c>
      <c r="M114" s="1" t="str">
        <f>IF(K114="","",'Tabulka PÚ'!F16)</f>
        <v/>
      </c>
      <c r="N114" s="1" t="str">
        <f>IF(K114="","",'Tabulka PÚ'!B16)</f>
        <v/>
      </c>
      <c r="O114" s="1" t="s">
        <v>10</v>
      </c>
      <c r="P114" s="1" t="str">
        <f t="shared" si="27"/>
        <v/>
      </c>
      <c r="Q114" s="1" t="str">
        <f t="shared" si="28"/>
        <v/>
      </c>
      <c r="R114" s="1" t="str">
        <f>IF(K14="","",IF('Tabulka PÚ'!I16="np","NP",'Tabulka PÚ'!H16))</f>
        <v/>
      </c>
    </row>
    <row r="115" spans="1:18" ht="20.100000000000001" customHeight="1">
      <c r="A115" s="39" t="str">
        <f t="shared" si="17"/>
        <v/>
      </c>
      <c r="B115" s="40" t="str">
        <f t="shared" si="22"/>
        <v/>
      </c>
      <c r="C115" s="40" t="str">
        <f t="shared" si="23"/>
        <v/>
      </c>
      <c r="D115" s="40" t="str">
        <f t="shared" si="24"/>
        <v/>
      </c>
      <c r="E115" s="10" t="str">
        <f t="shared" si="25"/>
        <v/>
      </c>
      <c r="F115" s="39" t="str">
        <f t="shared" si="21"/>
        <v/>
      </c>
      <c r="H115" s="41">
        <v>113</v>
      </c>
      <c r="I115" s="41">
        <v>0</v>
      </c>
      <c r="J115" s="1" t="str">
        <f>IF(H115&gt;2*('Tabulka PÚ'!C$3),"",MATCH(H115,Q:Q,0))</f>
        <v/>
      </c>
      <c r="K115" s="1" t="str">
        <f>'Tabulka PÚ'!Q17</f>
        <v/>
      </c>
      <c r="L115" s="38" t="str">
        <f t="shared" si="26"/>
        <v/>
      </c>
      <c r="M115" s="1" t="str">
        <f>IF(K115="","",'Tabulka PÚ'!F17)</f>
        <v/>
      </c>
      <c r="N115" s="1" t="str">
        <f>IF(K115="","",'Tabulka PÚ'!B17)</f>
        <v/>
      </c>
      <c r="O115" s="1" t="s">
        <v>10</v>
      </c>
      <c r="P115" s="1" t="str">
        <f t="shared" si="27"/>
        <v/>
      </c>
      <c r="Q115" s="1" t="str">
        <f t="shared" si="28"/>
        <v/>
      </c>
      <c r="R115" s="1" t="str">
        <f>IF(K15="","",IF('Tabulka PÚ'!I17="np","NP",'Tabulka PÚ'!H17))</f>
        <v/>
      </c>
    </row>
    <row r="116" spans="1:18" ht="20.100000000000001" customHeight="1">
      <c r="A116" s="39" t="str">
        <f t="shared" si="17"/>
        <v/>
      </c>
      <c r="B116" s="40" t="str">
        <f t="shared" si="22"/>
        <v/>
      </c>
      <c r="C116" s="40" t="str">
        <f t="shared" si="23"/>
        <v/>
      </c>
      <c r="D116" s="40" t="str">
        <f t="shared" si="24"/>
        <v/>
      </c>
      <c r="E116" s="10" t="str">
        <f t="shared" si="25"/>
        <v/>
      </c>
      <c r="F116" s="39" t="str">
        <f t="shared" si="21"/>
        <v/>
      </c>
      <c r="H116" s="41">
        <v>114</v>
      </c>
      <c r="I116" s="41">
        <v>0</v>
      </c>
      <c r="J116" s="1" t="str">
        <f>IF(H116&gt;2*('Tabulka PÚ'!C$3),"",MATCH(H116,Q:Q,0))</f>
        <v/>
      </c>
      <c r="K116" s="1" t="str">
        <f>'Tabulka PÚ'!Q18</f>
        <v/>
      </c>
      <c r="L116" s="38" t="str">
        <f t="shared" si="26"/>
        <v/>
      </c>
      <c r="M116" s="1" t="str">
        <f>IF(K116="","",'Tabulka PÚ'!F18)</f>
        <v/>
      </c>
      <c r="N116" s="1" t="str">
        <f>IF(K116="","",'Tabulka PÚ'!B18)</f>
        <v/>
      </c>
      <c r="O116" s="1" t="s">
        <v>10</v>
      </c>
      <c r="P116" s="1" t="str">
        <f t="shared" si="27"/>
        <v/>
      </c>
      <c r="Q116" s="1" t="str">
        <f t="shared" si="28"/>
        <v/>
      </c>
      <c r="R116" s="1" t="str">
        <f>IF(K16="","",IF('Tabulka PÚ'!I18="np","NP",'Tabulka PÚ'!H18))</f>
        <v/>
      </c>
    </row>
    <row r="117" spans="1:18" ht="20.100000000000001" customHeight="1">
      <c r="A117" s="39" t="str">
        <f t="shared" si="17"/>
        <v/>
      </c>
      <c r="B117" s="40" t="str">
        <f t="shared" si="22"/>
        <v/>
      </c>
      <c r="C117" s="40" t="str">
        <f t="shared" si="23"/>
        <v/>
      </c>
      <c r="D117" s="40" t="str">
        <f t="shared" si="24"/>
        <v/>
      </c>
      <c r="E117" s="10" t="str">
        <f t="shared" si="25"/>
        <v/>
      </c>
      <c r="F117" s="39" t="str">
        <f t="shared" si="21"/>
        <v/>
      </c>
      <c r="H117" s="41">
        <v>115</v>
      </c>
      <c r="I117" s="41">
        <v>0</v>
      </c>
      <c r="J117" s="1" t="str">
        <f>IF(H117&gt;2*('Tabulka PÚ'!C$3),"",MATCH(H117,Q:Q,0))</f>
        <v/>
      </c>
      <c r="K117" s="1" t="str">
        <f>'Tabulka PÚ'!Q19</f>
        <v/>
      </c>
      <c r="L117" s="38" t="str">
        <f t="shared" si="26"/>
        <v/>
      </c>
      <c r="M117" s="1" t="str">
        <f>IF(K117="","",'Tabulka PÚ'!F19)</f>
        <v/>
      </c>
      <c r="N117" s="1" t="str">
        <f>IF(K117="","",'Tabulka PÚ'!B19)</f>
        <v/>
      </c>
      <c r="O117" s="1" t="s">
        <v>10</v>
      </c>
      <c r="P117" s="1" t="str">
        <f t="shared" si="27"/>
        <v/>
      </c>
      <c r="Q117" s="1" t="str">
        <f t="shared" si="28"/>
        <v/>
      </c>
      <c r="R117" s="1" t="str">
        <f>IF(K17="","",IF('Tabulka PÚ'!I19="np","NP",'Tabulka PÚ'!H19))</f>
        <v/>
      </c>
    </row>
    <row r="118" spans="1:18" ht="20.100000000000001" customHeight="1">
      <c r="A118" s="39" t="str">
        <f t="shared" si="17"/>
        <v/>
      </c>
      <c r="B118" s="40" t="str">
        <f t="shared" si="22"/>
        <v/>
      </c>
      <c r="C118" s="40" t="str">
        <f t="shared" si="23"/>
        <v/>
      </c>
      <c r="D118" s="40" t="str">
        <f t="shared" si="24"/>
        <v/>
      </c>
      <c r="E118" s="10" t="str">
        <f t="shared" si="25"/>
        <v/>
      </c>
      <c r="F118" s="39" t="str">
        <f t="shared" si="21"/>
        <v/>
      </c>
      <c r="H118" s="41">
        <v>116</v>
      </c>
      <c r="I118" s="41">
        <v>0</v>
      </c>
      <c r="J118" s="1" t="str">
        <f>IF(H118&gt;2*('Tabulka PÚ'!C$3),"",MATCH(H118,Q:Q,0))</f>
        <v/>
      </c>
      <c r="K118" s="1" t="str">
        <f>'Tabulka PÚ'!Q20</f>
        <v/>
      </c>
      <c r="L118" s="38" t="str">
        <f t="shared" si="26"/>
        <v/>
      </c>
      <c r="M118" s="1" t="str">
        <f>IF(K118="","",'Tabulka PÚ'!F20)</f>
        <v/>
      </c>
      <c r="N118" s="1" t="str">
        <f>IF(K118="","",'Tabulka PÚ'!B20)</f>
        <v/>
      </c>
      <c r="O118" s="1" t="s">
        <v>10</v>
      </c>
      <c r="P118" s="1" t="str">
        <f t="shared" si="27"/>
        <v/>
      </c>
      <c r="Q118" s="1" t="str">
        <f t="shared" si="28"/>
        <v/>
      </c>
      <c r="R118" s="1" t="str">
        <f>IF(K18="","",IF('Tabulka PÚ'!I20="np","NP",'Tabulka PÚ'!H20))</f>
        <v/>
      </c>
    </row>
    <row r="119" spans="1:18" ht="20.100000000000001" customHeight="1">
      <c r="A119" s="39" t="str">
        <f t="shared" si="17"/>
        <v/>
      </c>
      <c r="B119" s="40" t="str">
        <f t="shared" si="22"/>
        <v/>
      </c>
      <c r="C119" s="40" t="str">
        <f t="shared" si="23"/>
        <v/>
      </c>
      <c r="D119" s="40" t="str">
        <f t="shared" si="24"/>
        <v/>
      </c>
      <c r="E119" s="10" t="str">
        <f t="shared" si="25"/>
        <v/>
      </c>
      <c r="F119" s="39" t="str">
        <f t="shared" si="21"/>
        <v/>
      </c>
      <c r="H119" s="41">
        <v>117</v>
      </c>
      <c r="I119" s="41">
        <v>0</v>
      </c>
      <c r="J119" s="1" t="str">
        <f>IF(H119&gt;2*('Tabulka PÚ'!C$3),"",MATCH(H119,Q:Q,0))</f>
        <v/>
      </c>
      <c r="K119" s="1" t="str">
        <f>'Tabulka PÚ'!Q21</f>
        <v/>
      </c>
      <c r="L119" s="38" t="str">
        <f t="shared" si="26"/>
        <v/>
      </c>
      <c r="M119" s="1" t="str">
        <f>IF(K119="","",'Tabulka PÚ'!F21)</f>
        <v/>
      </c>
      <c r="N119" s="1" t="str">
        <f>IF(K119="","",'Tabulka PÚ'!B21)</f>
        <v/>
      </c>
      <c r="O119" s="1" t="s">
        <v>10</v>
      </c>
      <c r="P119" s="1" t="str">
        <f t="shared" si="27"/>
        <v/>
      </c>
      <c r="Q119" s="1" t="str">
        <f t="shared" si="28"/>
        <v/>
      </c>
      <c r="R119" s="1" t="str">
        <f>IF(K19="","",IF('Tabulka PÚ'!I21="np","NP",'Tabulka PÚ'!H21))</f>
        <v/>
      </c>
    </row>
    <row r="120" spans="1:18" ht="20.100000000000001" customHeight="1">
      <c r="A120" s="39" t="str">
        <f t="shared" si="17"/>
        <v/>
      </c>
      <c r="B120" s="40" t="str">
        <f t="shared" si="22"/>
        <v/>
      </c>
      <c r="C120" s="40" t="str">
        <f t="shared" si="23"/>
        <v/>
      </c>
      <c r="D120" s="40" t="str">
        <f t="shared" si="24"/>
        <v/>
      </c>
      <c r="E120" s="10" t="str">
        <f t="shared" si="25"/>
        <v/>
      </c>
      <c r="F120" s="39" t="str">
        <f t="shared" si="21"/>
        <v/>
      </c>
      <c r="H120" s="41">
        <v>118</v>
      </c>
      <c r="I120" s="41">
        <v>0</v>
      </c>
      <c r="J120" s="1" t="str">
        <f>IF(H120&gt;2*('Tabulka PÚ'!C$3),"",MATCH(H120,Q:Q,0))</f>
        <v/>
      </c>
      <c r="K120" s="1" t="str">
        <f>'Tabulka PÚ'!Q22</f>
        <v/>
      </c>
      <c r="L120" s="38" t="str">
        <f t="shared" si="26"/>
        <v/>
      </c>
      <c r="M120" s="1" t="str">
        <f>IF(K120="","",'Tabulka PÚ'!F22)</f>
        <v/>
      </c>
      <c r="N120" s="1" t="str">
        <f>IF(K120="","",'Tabulka PÚ'!B22)</f>
        <v/>
      </c>
      <c r="O120" s="1" t="s">
        <v>10</v>
      </c>
      <c r="P120" s="1" t="str">
        <f t="shared" si="27"/>
        <v/>
      </c>
      <c r="Q120" s="1" t="str">
        <f t="shared" si="28"/>
        <v/>
      </c>
      <c r="R120" s="1" t="str">
        <f>IF(K20="","",IF('Tabulka PÚ'!I22="np","NP",'Tabulka PÚ'!H22))</f>
        <v/>
      </c>
    </row>
    <row r="121" spans="1:18" ht="20.100000000000001" customHeight="1">
      <c r="A121" s="39" t="str">
        <f t="shared" si="17"/>
        <v/>
      </c>
      <c r="B121" s="40" t="str">
        <f t="shared" si="22"/>
        <v/>
      </c>
      <c r="C121" s="40" t="str">
        <f t="shared" si="23"/>
        <v/>
      </c>
      <c r="D121" s="40" t="str">
        <f t="shared" si="24"/>
        <v/>
      </c>
      <c r="E121" s="10" t="str">
        <f t="shared" si="25"/>
        <v/>
      </c>
      <c r="F121" s="39" t="str">
        <f t="shared" si="21"/>
        <v/>
      </c>
      <c r="H121" s="41">
        <v>119</v>
      </c>
      <c r="I121" s="41">
        <v>0</v>
      </c>
      <c r="J121" s="1" t="str">
        <f>IF(H121&gt;2*('Tabulka PÚ'!C$3),"",MATCH(H121,Q:Q,0))</f>
        <v/>
      </c>
      <c r="K121" s="1" t="str">
        <f>'Tabulka PÚ'!Q23</f>
        <v/>
      </c>
      <c r="L121" s="38" t="str">
        <f t="shared" si="26"/>
        <v/>
      </c>
      <c r="M121" s="1" t="str">
        <f>IF(K121="","",'Tabulka PÚ'!F23)</f>
        <v/>
      </c>
      <c r="N121" s="1" t="str">
        <f>IF(K121="","",'Tabulka PÚ'!B23)</f>
        <v/>
      </c>
      <c r="O121" s="1" t="s">
        <v>10</v>
      </c>
      <c r="P121" s="1" t="str">
        <f t="shared" si="27"/>
        <v/>
      </c>
      <c r="Q121" s="1" t="str">
        <f t="shared" si="28"/>
        <v/>
      </c>
      <c r="R121" s="1" t="str">
        <f>IF(K21="","",IF('Tabulka PÚ'!I23="np","NP",'Tabulka PÚ'!H23))</f>
        <v/>
      </c>
    </row>
    <row r="122" spans="1:18" ht="20.100000000000001" customHeight="1">
      <c r="A122" s="39" t="str">
        <f t="shared" si="17"/>
        <v/>
      </c>
      <c r="B122" s="40" t="str">
        <f t="shared" si="22"/>
        <v/>
      </c>
      <c r="C122" s="40" t="str">
        <f t="shared" si="23"/>
        <v/>
      </c>
      <c r="D122" s="40" t="str">
        <f t="shared" si="24"/>
        <v/>
      </c>
      <c r="E122" s="10" t="str">
        <f t="shared" si="25"/>
        <v/>
      </c>
      <c r="F122" s="39" t="str">
        <f t="shared" si="21"/>
        <v/>
      </c>
      <c r="H122" s="41">
        <v>120</v>
      </c>
      <c r="I122" s="41">
        <v>0</v>
      </c>
      <c r="J122" s="1" t="str">
        <f>IF(H122&gt;2*('Tabulka PÚ'!C$3),"",MATCH(H122,Q:Q,0))</f>
        <v/>
      </c>
      <c r="K122" s="1" t="str">
        <f>'Tabulka PÚ'!Q24</f>
        <v/>
      </c>
      <c r="L122" s="38" t="str">
        <f t="shared" si="26"/>
        <v/>
      </c>
      <c r="M122" s="1" t="str">
        <f>IF(K122="","",'Tabulka PÚ'!F24)</f>
        <v/>
      </c>
      <c r="N122" s="1" t="str">
        <f>IF(K122="","",'Tabulka PÚ'!B24)</f>
        <v/>
      </c>
      <c r="O122" s="1" t="s">
        <v>10</v>
      </c>
      <c r="P122" s="1" t="str">
        <f t="shared" si="27"/>
        <v/>
      </c>
      <c r="Q122" s="1" t="str">
        <f t="shared" si="28"/>
        <v/>
      </c>
      <c r="R122" s="1" t="str">
        <f>IF(K22="","",IF('Tabulka PÚ'!I24="np","NP",'Tabulka PÚ'!H24))</f>
        <v/>
      </c>
    </row>
    <row r="123" spans="1:18" ht="20.100000000000001" customHeight="1">
      <c r="A123" s="39" t="str">
        <f t="shared" si="17"/>
        <v/>
      </c>
      <c r="B123" s="40" t="str">
        <f t="shared" si="22"/>
        <v/>
      </c>
      <c r="C123" s="40" t="str">
        <f t="shared" si="23"/>
        <v/>
      </c>
      <c r="D123" s="40" t="str">
        <f t="shared" si="24"/>
        <v/>
      </c>
      <c r="E123" s="10" t="str">
        <f t="shared" si="25"/>
        <v/>
      </c>
      <c r="F123" s="39" t="str">
        <f t="shared" si="21"/>
        <v/>
      </c>
      <c r="H123" s="41">
        <v>121</v>
      </c>
      <c r="I123" s="41">
        <v>0</v>
      </c>
      <c r="J123" s="1" t="str">
        <f>IF(H123&gt;2*('Tabulka PÚ'!C$3),"",MATCH(H123,Q:Q,0))</f>
        <v/>
      </c>
      <c r="K123" s="1" t="str">
        <f>'Tabulka PÚ'!Q25</f>
        <v/>
      </c>
      <c r="L123" s="38" t="str">
        <f t="shared" si="26"/>
        <v/>
      </c>
      <c r="M123" s="1" t="str">
        <f>IF(K123="","",'Tabulka PÚ'!F25)</f>
        <v/>
      </c>
      <c r="N123" s="1" t="str">
        <f>IF(K123="","",'Tabulka PÚ'!B25)</f>
        <v/>
      </c>
      <c r="O123" s="1" t="s">
        <v>10</v>
      </c>
      <c r="P123" s="1" t="str">
        <f t="shared" si="27"/>
        <v/>
      </c>
      <c r="Q123" s="1" t="str">
        <f t="shared" si="28"/>
        <v/>
      </c>
      <c r="R123" s="1" t="str">
        <f>IF(K23="","",IF('Tabulka PÚ'!I25="np","NP",'Tabulka PÚ'!H25))</f>
        <v/>
      </c>
    </row>
    <row r="124" spans="1:18" ht="20.100000000000001" customHeight="1">
      <c r="A124" s="39" t="str">
        <f t="shared" si="17"/>
        <v/>
      </c>
      <c r="B124" s="40" t="str">
        <f t="shared" si="22"/>
        <v/>
      </c>
      <c r="C124" s="40" t="str">
        <f t="shared" si="23"/>
        <v/>
      </c>
      <c r="D124" s="40" t="str">
        <f t="shared" si="24"/>
        <v/>
      </c>
      <c r="E124" s="10" t="str">
        <f t="shared" si="25"/>
        <v/>
      </c>
      <c r="F124" s="39" t="str">
        <f t="shared" si="21"/>
        <v/>
      </c>
      <c r="H124" s="41">
        <v>122</v>
      </c>
      <c r="I124" s="41">
        <v>0</v>
      </c>
      <c r="J124" s="1" t="str">
        <f>IF(H124&gt;2*('Tabulka PÚ'!C$3),"",MATCH(H124,Q:Q,0))</f>
        <v/>
      </c>
      <c r="K124" s="1" t="str">
        <f>'Tabulka PÚ'!Q26</f>
        <v/>
      </c>
      <c r="L124" s="38" t="str">
        <f t="shared" si="26"/>
        <v/>
      </c>
      <c r="M124" s="1" t="str">
        <f>IF(K124="","",'Tabulka PÚ'!F26)</f>
        <v/>
      </c>
      <c r="N124" s="1" t="str">
        <f>IF(K124="","",'Tabulka PÚ'!B26)</f>
        <v/>
      </c>
      <c r="O124" s="1" t="s">
        <v>10</v>
      </c>
      <c r="P124" s="1" t="str">
        <f t="shared" si="27"/>
        <v/>
      </c>
      <c r="Q124" s="1" t="str">
        <f t="shared" si="28"/>
        <v/>
      </c>
      <c r="R124" s="1" t="str">
        <f>IF(K24="","",IF('Tabulka PÚ'!I26="np","NP",'Tabulka PÚ'!H26))</f>
        <v/>
      </c>
    </row>
    <row r="125" spans="1:18" ht="20.100000000000001" customHeight="1">
      <c r="A125" s="39" t="str">
        <f t="shared" si="17"/>
        <v/>
      </c>
      <c r="B125" s="40" t="str">
        <f t="shared" si="22"/>
        <v/>
      </c>
      <c r="C125" s="40" t="str">
        <f t="shared" si="23"/>
        <v/>
      </c>
      <c r="D125" s="40" t="str">
        <f t="shared" si="24"/>
        <v/>
      </c>
      <c r="E125" s="10" t="str">
        <f t="shared" si="25"/>
        <v/>
      </c>
      <c r="F125" s="39" t="str">
        <f t="shared" si="21"/>
        <v/>
      </c>
      <c r="H125" s="41">
        <v>123</v>
      </c>
      <c r="I125" s="41">
        <v>0</v>
      </c>
      <c r="J125" s="1" t="str">
        <f>IF(H125&gt;2*('Tabulka PÚ'!C$3),"",MATCH(H125,Q:Q,0))</f>
        <v/>
      </c>
      <c r="K125" s="1" t="str">
        <f>'Tabulka PÚ'!Q27</f>
        <v/>
      </c>
      <c r="L125" s="38" t="str">
        <f t="shared" si="26"/>
        <v/>
      </c>
      <c r="M125" s="1" t="str">
        <f>IF(K125="","",'Tabulka PÚ'!F27)</f>
        <v/>
      </c>
      <c r="N125" s="1" t="str">
        <f>IF(K125="","",'Tabulka PÚ'!B27)</f>
        <v/>
      </c>
      <c r="O125" s="1" t="s">
        <v>10</v>
      </c>
      <c r="P125" s="1" t="str">
        <f t="shared" si="27"/>
        <v/>
      </c>
      <c r="Q125" s="1" t="str">
        <f t="shared" si="28"/>
        <v/>
      </c>
      <c r="R125" s="1" t="str">
        <f>IF(K25="","",IF('Tabulka PÚ'!I27="np","NP",'Tabulka PÚ'!H27))</f>
        <v/>
      </c>
    </row>
    <row r="126" spans="1:18" ht="20.100000000000001" customHeight="1">
      <c r="A126" s="39" t="str">
        <f t="shared" si="17"/>
        <v/>
      </c>
      <c r="B126" s="40" t="str">
        <f t="shared" si="22"/>
        <v/>
      </c>
      <c r="C126" s="40" t="str">
        <f t="shared" si="23"/>
        <v/>
      </c>
      <c r="D126" s="40" t="str">
        <f t="shared" si="24"/>
        <v/>
      </c>
      <c r="E126" s="10" t="str">
        <f t="shared" si="25"/>
        <v/>
      </c>
      <c r="F126" s="39" t="str">
        <f t="shared" si="21"/>
        <v/>
      </c>
      <c r="H126" s="41">
        <v>124</v>
      </c>
      <c r="I126" s="41">
        <v>0</v>
      </c>
      <c r="J126" s="1" t="str">
        <f>IF(H126&gt;2*('Tabulka PÚ'!C$3),"",MATCH(H126,Q:Q,0))</f>
        <v/>
      </c>
      <c r="K126" s="1" t="str">
        <f>'Tabulka PÚ'!Q28</f>
        <v/>
      </c>
      <c r="L126" s="38" t="str">
        <f t="shared" si="26"/>
        <v/>
      </c>
      <c r="M126" s="1" t="str">
        <f>IF(K126="","",'Tabulka PÚ'!F28)</f>
        <v/>
      </c>
      <c r="N126" s="1" t="str">
        <f>IF(K126="","",'Tabulka PÚ'!B28)</f>
        <v/>
      </c>
      <c r="O126" s="1" t="s">
        <v>10</v>
      </c>
      <c r="P126" s="1" t="str">
        <f t="shared" si="27"/>
        <v/>
      </c>
      <c r="Q126" s="1" t="str">
        <f t="shared" si="28"/>
        <v/>
      </c>
      <c r="R126" s="1" t="str">
        <f>IF(K26="","",IF('Tabulka PÚ'!I28="np","NP",'Tabulka PÚ'!H28))</f>
        <v/>
      </c>
    </row>
    <row r="127" spans="1:18" ht="20.100000000000001" customHeight="1">
      <c r="A127" s="39" t="str">
        <f t="shared" si="17"/>
        <v/>
      </c>
      <c r="B127" s="40" t="str">
        <f t="shared" si="22"/>
        <v/>
      </c>
      <c r="C127" s="40" t="str">
        <f t="shared" si="23"/>
        <v/>
      </c>
      <c r="D127" s="40" t="str">
        <f t="shared" si="24"/>
        <v/>
      </c>
      <c r="E127" s="10" t="str">
        <f t="shared" si="25"/>
        <v/>
      </c>
      <c r="F127" s="39" t="str">
        <f t="shared" si="21"/>
        <v/>
      </c>
      <c r="H127" s="41">
        <v>125</v>
      </c>
      <c r="I127" s="41">
        <v>0</v>
      </c>
      <c r="J127" s="1" t="str">
        <f>IF(H127&gt;2*('Tabulka PÚ'!C$3),"",MATCH(H127,Q:Q,0))</f>
        <v/>
      </c>
      <c r="K127" s="1" t="str">
        <f>'Tabulka PÚ'!Q29</f>
        <v/>
      </c>
      <c r="L127" s="38" t="str">
        <f t="shared" si="26"/>
        <v/>
      </c>
      <c r="M127" s="1" t="str">
        <f>IF(K127="","",'Tabulka PÚ'!F29)</f>
        <v/>
      </c>
      <c r="N127" s="1" t="str">
        <f>IF(K127="","",'Tabulka PÚ'!B29)</f>
        <v/>
      </c>
      <c r="O127" s="1" t="s">
        <v>10</v>
      </c>
      <c r="P127" s="1" t="str">
        <f t="shared" si="27"/>
        <v/>
      </c>
      <c r="Q127" s="1" t="str">
        <f t="shared" si="28"/>
        <v/>
      </c>
      <c r="R127" s="1" t="str">
        <f>IF(K27="","",IF('Tabulka PÚ'!I29="np","NP",'Tabulka PÚ'!H29))</f>
        <v/>
      </c>
    </row>
    <row r="128" spans="1:18" ht="20.100000000000001" customHeight="1">
      <c r="A128" s="39" t="str">
        <f t="shared" si="17"/>
        <v/>
      </c>
      <c r="B128" s="40" t="str">
        <f t="shared" si="22"/>
        <v/>
      </c>
      <c r="C128" s="40" t="str">
        <f t="shared" si="23"/>
        <v/>
      </c>
      <c r="D128" s="40" t="str">
        <f t="shared" si="24"/>
        <v/>
      </c>
      <c r="E128" s="10" t="str">
        <f t="shared" si="25"/>
        <v/>
      </c>
      <c r="F128" s="39" t="str">
        <f t="shared" si="21"/>
        <v/>
      </c>
      <c r="H128" s="41">
        <v>126</v>
      </c>
      <c r="I128" s="41">
        <v>0</v>
      </c>
      <c r="J128" s="1" t="str">
        <f>IF(H128&gt;2*('Tabulka PÚ'!C$3),"",MATCH(H128,Q:Q,0))</f>
        <v/>
      </c>
      <c r="K128" s="1" t="str">
        <f>'Tabulka PÚ'!Q30</f>
        <v/>
      </c>
      <c r="L128" s="38" t="str">
        <f t="shared" si="26"/>
        <v/>
      </c>
      <c r="M128" s="1" t="str">
        <f>IF(K128="","",'Tabulka PÚ'!F30)</f>
        <v/>
      </c>
      <c r="N128" s="1" t="str">
        <f>IF(K128="","",'Tabulka PÚ'!B30)</f>
        <v/>
      </c>
      <c r="O128" s="1" t="s">
        <v>10</v>
      </c>
      <c r="P128" s="1" t="str">
        <f t="shared" si="27"/>
        <v/>
      </c>
      <c r="Q128" s="1" t="str">
        <f t="shared" si="28"/>
        <v/>
      </c>
      <c r="R128" s="1" t="str">
        <f>IF(K28="","",IF('Tabulka PÚ'!I30="np","NP",'Tabulka PÚ'!H30))</f>
        <v/>
      </c>
    </row>
    <row r="129" spans="1:18" ht="20.100000000000001" customHeight="1">
      <c r="A129" s="39" t="str">
        <f t="shared" si="17"/>
        <v/>
      </c>
      <c r="B129" s="40" t="str">
        <f t="shared" si="22"/>
        <v/>
      </c>
      <c r="C129" s="40" t="str">
        <f t="shared" si="23"/>
        <v/>
      </c>
      <c r="D129" s="40" t="str">
        <f t="shared" si="24"/>
        <v/>
      </c>
      <c r="E129" s="10" t="str">
        <f t="shared" si="25"/>
        <v/>
      </c>
      <c r="F129" s="39" t="str">
        <f t="shared" si="21"/>
        <v/>
      </c>
      <c r="H129" s="41">
        <v>127</v>
      </c>
      <c r="I129" s="41">
        <v>0</v>
      </c>
      <c r="J129" s="1" t="str">
        <f>IF(H129&gt;2*('Tabulka PÚ'!C$3),"",MATCH(H129,Q:Q,0))</f>
        <v/>
      </c>
      <c r="K129" s="1" t="str">
        <f>'Tabulka PÚ'!Q31</f>
        <v/>
      </c>
      <c r="L129" s="38" t="str">
        <f t="shared" si="26"/>
        <v/>
      </c>
      <c r="M129" s="1" t="str">
        <f>IF(K129="","",'Tabulka PÚ'!F31)</f>
        <v/>
      </c>
      <c r="N129" s="1" t="str">
        <f>IF(K129="","",'Tabulka PÚ'!B31)</f>
        <v/>
      </c>
      <c r="O129" s="1" t="s">
        <v>10</v>
      </c>
      <c r="P129" s="1" t="str">
        <f t="shared" si="27"/>
        <v/>
      </c>
      <c r="Q129" s="1" t="str">
        <f t="shared" si="28"/>
        <v/>
      </c>
      <c r="R129" s="1" t="str">
        <f>IF(K29="","",IF('Tabulka PÚ'!I31="np","NP",'Tabulka PÚ'!H31))</f>
        <v/>
      </c>
    </row>
    <row r="130" spans="1:18" ht="20.100000000000001" customHeight="1">
      <c r="A130" s="39" t="str">
        <f t="shared" si="17"/>
        <v/>
      </c>
      <c r="B130" s="40" t="str">
        <f t="shared" si="22"/>
        <v/>
      </c>
      <c r="C130" s="40" t="str">
        <f t="shared" si="23"/>
        <v/>
      </c>
      <c r="D130" s="40" t="str">
        <f t="shared" si="24"/>
        <v/>
      </c>
      <c r="E130" s="10" t="str">
        <f t="shared" si="25"/>
        <v/>
      </c>
      <c r="F130" s="39" t="str">
        <f t="shared" si="21"/>
        <v/>
      </c>
      <c r="H130" s="41">
        <v>128</v>
      </c>
      <c r="I130" s="41">
        <v>0</v>
      </c>
      <c r="J130" s="1" t="str">
        <f>IF(H130&gt;2*('Tabulka PÚ'!C$3),"",MATCH(H130,Q:Q,0))</f>
        <v/>
      </c>
      <c r="K130" s="1" t="str">
        <f>'Tabulka PÚ'!Q32</f>
        <v/>
      </c>
      <c r="L130" s="38" t="str">
        <f t="shared" si="26"/>
        <v/>
      </c>
      <c r="M130" s="1" t="str">
        <f>IF(K130="","",'Tabulka PÚ'!F32)</f>
        <v/>
      </c>
      <c r="N130" s="1" t="str">
        <f>IF(K130="","",'Tabulka PÚ'!B32)</f>
        <v/>
      </c>
      <c r="O130" s="1" t="s">
        <v>10</v>
      </c>
      <c r="P130" s="1" t="str">
        <f t="shared" si="27"/>
        <v/>
      </c>
      <c r="Q130" s="1" t="str">
        <f t="shared" si="28"/>
        <v/>
      </c>
      <c r="R130" s="1" t="str">
        <f>IF(K30="","",IF('Tabulka PÚ'!I32="np","NP",'Tabulka PÚ'!H32))</f>
        <v/>
      </c>
    </row>
    <row r="131" spans="1:18" ht="20.100000000000001" customHeight="1">
      <c r="A131" s="39" t="str">
        <f t="shared" si="17"/>
        <v/>
      </c>
      <c r="B131" s="40" t="str">
        <f t="shared" ref="B131:B162" si="29">IF(A131="","",INDEX(J:R,J131,4))</f>
        <v/>
      </c>
      <c r="C131" s="40" t="str">
        <f t="shared" ref="C131:C162" si="30">IF(A131="","",INDEX(J:R,J131,5))</f>
        <v/>
      </c>
      <c r="D131" s="40" t="str">
        <f t="shared" ref="D131:D162" si="31">IF(A131="","",INDEX(J:R,J131,6))</f>
        <v/>
      </c>
      <c r="E131" s="10" t="str">
        <f t="shared" ref="E131:E162" si="32">IF(A131="","",INDEX(J:R,J131,9))</f>
        <v/>
      </c>
      <c r="F131" s="39" t="str">
        <f t="shared" si="21"/>
        <v/>
      </c>
      <c r="H131" s="41">
        <v>129</v>
      </c>
      <c r="I131" s="41">
        <v>0</v>
      </c>
      <c r="J131" s="1" t="str">
        <f>IF(H131&gt;2*('Tabulka PÚ'!C$3),"",MATCH(H131,Q:Q,0))</f>
        <v/>
      </c>
      <c r="K131" s="1" t="str">
        <f>'Tabulka PÚ'!Q33</f>
        <v/>
      </c>
      <c r="L131" s="38" t="str">
        <f t="shared" si="26"/>
        <v/>
      </c>
      <c r="M131" s="1" t="str">
        <f>IF(K131="","",'Tabulka PÚ'!F33)</f>
        <v/>
      </c>
      <c r="N131" s="1" t="str">
        <f>IF(K131="","",'Tabulka PÚ'!B33)</f>
        <v/>
      </c>
      <c r="O131" s="1" t="s">
        <v>10</v>
      </c>
      <c r="P131" s="1" t="str">
        <f t="shared" si="27"/>
        <v/>
      </c>
      <c r="Q131" s="1" t="str">
        <f t="shared" si="28"/>
        <v/>
      </c>
      <c r="R131" s="1" t="str">
        <f>IF(K31="","",IF('Tabulka PÚ'!I33="np","NP",'Tabulka PÚ'!H33))</f>
        <v/>
      </c>
    </row>
    <row r="132" spans="1:18" ht="20.100000000000001" customHeight="1">
      <c r="A132" s="39" t="str">
        <f t="shared" ref="A132:A195" si="33">IF(J132="","",INDEX(J:R,$J132,7))</f>
        <v/>
      </c>
      <c r="B132" s="40" t="str">
        <f t="shared" si="29"/>
        <v/>
      </c>
      <c r="C132" s="40" t="str">
        <f t="shared" si="30"/>
        <v/>
      </c>
      <c r="D132" s="40" t="str">
        <f t="shared" si="31"/>
        <v/>
      </c>
      <c r="E132" s="10" t="str">
        <f t="shared" si="32"/>
        <v/>
      </c>
      <c r="F132" s="39" t="str">
        <f t="shared" si="21"/>
        <v/>
      </c>
      <c r="H132" s="41">
        <v>130</v>
      </c>
      <c r="I132" s="41">
        <v>0</v>
      </c>
      <c r="J132" s="1" t="str">
        <f>IF(H132&gt;2*('Tabulka PÚ'!C$3),"",MATCH(H132,Q:Q,0))</f>
        <v/>
      </c>
      <c r="K132" s="1" t="str">
        <f>'Tabulka PÚ'!Q34</f>
        <v/>
      </c>
      <c r="L132" s="38" t="str">
        <f t="shared" si="26"/>
        <v/>
      </c>
      <c r="M132" s="1" t="str">
        <f>IF(K132="","",'Tabulka PÚ'!F34)</f>
        <v/>
      </c>
      <c r="N132" s="1" t="str">
        <f>IF(K132="","",'Tabulka PÚ'!B34)</f>
        <v/>
      </c>
      <c r="O132" s="1" t="s">
        <v>10</v>
      </c>
      <c r="P132" s="1" t="str">
        <f t="shared" si="27"/>
        <v/>
      </c>
      <c r="Q132" s="1" t="str">
        <f t="shared" si="28"/>
        <v/>
      </c>
      <c r="R132" s="1" t="str">
        <f>IF(K32="","",IF('Tabulka PÚ'!I34="np","NP",'Tabulka PÚ'!H34))</f>
        <v/>
      </c>
    </row>
    <row r="133" spans="1:18" ht="20.100000000000001" customHeight="1">
      <c r="A133" s="39" t="str">
        <f t="shared" si="33"/>
        <v/>
      </c>
      <c r="B133" s="40" t="str">
        <f t="shared" si="29"/>
        <v/>
      </c>
      <c r="C133" s="40" t="str">
        <f t="shared" si="30"/>
        <v/>
      </c>
      <c r="D133" s="40" t="str">
        <f t="shared" si="31"/>
        <v/>
      </c>
      <c r="E133" s="10" t="str">
        <f t="shared" si="32"/>
        <v/>
      </c>
      <c r="F133" s="39" t="str">
        <f t="shared" ref="F133:F196" si="34">IF(A133="","",IF(E133="DNS","",IF(E133="NP","0",VLOOKUP(A133,H:I,2,1))))</f>
        <v/>
      </c>
      <c r="H133" s="41">
        <v>131</v>
      </c>
      <c r="I133" s="41">
        <v>0</v>
      </c>
      <c r="J133" s="1" t="str">
        <f>IF(H133&gt;2*('Tabulka PÚ'!C$3),"",MATCH(H133,Q:Q,0))</f>
        <v/>
      </c>
      <c r="K133" s="1" t="str">
        <f>'Tabulka PÚ'!Q35</f>
        <v/>
      </c>
      <c r="L133" s="38" t="str">
        <f t="shared" si="26"/>
        <v/>
      </c>
      <c r="M133" s="1" t="str">
        <f>IF(K133="","",'Tabulka PÚ'!F35)</f>
        <v/>
      </c>
      <c r="N133" s="1" t="str">
        <f>IF(K133="","",'Tabulka PÚ'!B35)</f>
        <v/>
      </c>
      <c r="O133" s="1" t="s">
        <v>10</v>
      </c>
      <c r="P133" s="1" t="str">
        <f t="shared" si="27"/>
        <v/>
      </c>
      <c r="Q133" s="1" t="str">
        <f t="shared" si="28"/>
        <v/>
      </c>
      <c r="R133" s="1" t="str">
        <f>IF(K33="","",IF('Tabulka PÚ'!I35="np","NP",'Tabulka PÚ'!H35))</f>
        <v/>
      </c>
    </row>
    <row r="134" spans="1:18" ht="20.100000000000001" customHeight="1">
      <c r="A134" s="39" t="str">
        <f t="shared" si="33"/>
        <v/>
      </c>
      <c r="B134" s="40" t="str">
        <f t="shared" si="29"/>
        <v/>
      </c>
      <c r="C134" s="40" t="str">
        <f t="shared" si="30"/>
        <v/>
      </c>
      <c r="D134" s="40" t="str">
        <f t="shared" si="31"/>
        <v/>
      </c>
      <c r="E134" s="10" t="str">
        <f t="shared" si="32"/>
        <v/>
      </c>
      <c r="F134" s="39" t="str">
        <f t="shared" si="34"/>
        <v/>
      </c>
      <c r="H134" s="41">
        <v>132</v>
      </c>
      <c r="I134" s="41">
        <v>0</v>
      </c>
      <c r="J134" s="1" t="str">
        <f>IF(H134&gt;2*('Tabulka PÚ'!C$3),"",MATCH(H134,Q:Q,0))</f>
        <v/>
      </c>
      <c r="K134" s="1" t="str">
        <f>'Tabulka PÚ'!Q36</f>
        <v/>
      </c>
      <c r="L134" s="38" t="str">
        <f t="shared" si="26"/>
        <v/>
      </c>
      <c r="M134" s="1" t="str">
        <f>IF(K134="","",'Tabulka PÚ'!F36)</f>
        <v/>
      </c>
      <c r="N134" s="1" t="str">
        <f>IF(K134="","",'Tabulka PÚ'!B36)</f>
        <v/>
      </c>
      <c r="O134" s="1" t="s">
        <v>10</v>
      </c>
      <c r="P134" s="1" t="str">
        <f t="shared" si="27"/>
        <v/>
      </c>
      <c r="Q134" s="1" t="str">
        <f t="shared" si="28"/>
        <v/>
      </c>
      <c r="R134" s="1" t="str">
        <f>IF(K34="","",IF('Tabulka PÚ'!I36="np","NP",'Tabulka PÚ'!H36))</f>
        <v/>
      </c>
    </row>
    <row r="135" spans="1:18" ht="20.100000000000001" customHeight="1">
      <c r="A135" s="39" t="str">
        <f t="shared" si="33"/>
        <v/>
      </c>
      <c r="B135" s="40" t="str">
        <f t="shared" si="29"/>
        <v/>
      </c>
      <c r="C135" s="40" t="str">
        <f t="shared" si="30"/>
        <v/>
      </c>
      <c r="D135" s="40" t="str">
        <f t="shared" si="31"/>
        <v/>
      </c>
      <c r="E135" s="10" t="str">
        <f t="shared" si="32"/>
        <v/>
      </c>
      <c r="F135" s="39" t="str">
        <f t="shared" si="34"/>
        <v/>
      </c>
      <c r="H135" s="41">
        <v>133</v>
      </c>
      <c r="I135" s="41">
        <v>0</v>
      </c>
      <c r="J135" s="1" t="str">
        <f>IF(H135&gt;2*('Tabulka PÚ'!C$3),"",MATCH(H135,Q:Q,0))</f>
        <v/>
      </c>
      <c r="K135" s="1" t="str">
        <f>'Tabulka PÚ'!Q37</f>
        <v/>
      </c>
      <c r="L135" s="38" t="str">
        <f t="shared" si="26"/>
        <v/>
      </c>
      <c r="M135" s="1" t="str">
        <f>IF(K135="","",'Tabulka PÚ'!F37)</f>
        <v/>
      </c>
      <c r="N135" s="1" t="str">
        <f>IF(K135="","",'Tabulka PÚ'!B37)</f>
        <v/>
      </c>
      <c r="O135" s="1" t="s">
        <v>10</v>
      </c>
      <c r="P135" s="1" t="str">
        <f t="shared" si="27"/>
        <v/>
      </c>
      <c r="Q135" s="1" t="str">
        <f t="shared" si="28"/>
        <v/>
      </c>
      <c r="R135" s="1" t="str">
        <f>IF(K35="","",IF('Tabulka PÚ'!I37="np","NP",'Tabulka PÚ'!H37))</f>
        <v/>
      </c>
    </row>
    <row r="136" spans="1:18" ht="20.100000000000001" customHeight="1">
      <c r="A136" s="39" t="str">
        <f t="shared" si="33"/>
        <v/>
      </c>
      <c r="B136" s="40" t="str">
        <f t="shared" si="29"/>
        <v/>
      </c>
      <c r="C136" s="40" t="str">
        <f t="shared" si="30"/>
        <v/>
      </c>
      <c r="D136" s="40" t="str">
        <f t="shared" si="31"/>
        <v/>
      </c>
      <c r="E136" s="10" t="str">
        <f t="shared" si="32"/>
        <v/>
      </c>
      <c r="F136" s="39" t="str">
        <f t="shared" si="34"/>
        <v/>
      </c>
      <c r="H136" s="41">
        <v>134</v>
      </c>
      <c r="I136" s="41">
        <v>0</v>
      </c>
      <c r="J136" s="1" t="str">
        <f>IF(H136&gt;2*('Tabulka PÚ'!C$3),"",MATCH(H136,Q:Q,0))</f>
        <v/>
      </c>
      <c r="K136" s="1" t="str">
        <f>'Tabulka PÚ'!Q38</f>
        <v/>
      </c>
      <c r="L136" s="38" t="str">
        <f t="shared" si="26"/>
        <v/>
      </c>
      <c r="M136" s="1" t="str">
        <f>IF(K136="","",'Tabulka PÚ'!F38)</f>
        <v/>
      </c>
      <c r="N136" s="1" t="str">
        <f>IF(K136="","",'Tabulka PÚ'!B38)</f>
        <v/>
      </c>
      <c r="O136" s="1" t="s">
        <v>10</v>
      </c>
      <c r="P136" s="1" t="str">
        <f t="shared" si="27"/>
        <v/>
      </c>
      <c r="Q136" s="1" t="str">
        <f t="shared" si="28"/>
        <v/>
      </c>
      <c r="R136" s="1" t="str">
        <f>IF(K36="","",IF('Tabulka PÚ'!I38="np","NP",'Tabulka PÚ'!H38))</f>
        <v/>
      </c>
    </row>
    <row r="137" spans="1:18" ht="20.100000000000001" customHeight="1">
      <c r="A137" s="39" t="str">
        <f t="shared" si="33"/>
        <v/>
      </c>
      <c r="B137" s="40" t="str">
        <f t="shared" si="29"/>
        <v/>
      </c>
      <c r="C137" s="40" t="str">
        <f t="shared" si="30"/>
        <v/>
      </c>
      <c r="D137" s="40" t="str">
        <f t="shared" si="31"/>
        <v/>
      </c>
      <c r="E137" s="10" t="str">
        <f t="shared" si="32"/>
        <v/>
      </c>
      <c r="F137" s="39" t="str">
        <f t="shared" si="34"/>
        <v/>
      </c>
      <c r="H137" s="41">
        <v>135</v>
      </c>
      <c r="I137" s="41">
        <v>0</v>
      </c>
      <c r="J137" s="1" t="str">
        <f>IF(H137&gt;2*('Tabulka PÚ'!C$3),"",MATCH(H137,Q:Q,0))</f>
        <v/>
      </c>
      <c r="K137" s="1" t="str">
        <f>'Tabulka PÚ'!Q39</f>
        <v/>
      </c>
      <c r="L137" s="38" t="str">
        <f t="shared" si="26"/>
        <v/>
      </c>
      <c r="M137" s="1" t="str">
        <f>IF(K137="","",'Tabulka PÚ'!F39)</f>
        <v/>
      </c>
      <c r="N137" s="1" t="str">
        <f>IF(K137="","",'Tabulka PÚ'!B39)</f>
        <v/>
      </c>
      <c r="O137" s="1" t="s">
        <v>10</v>
      </c>
      <c r="P137" s="1" t="str">
        <f t="shared" si="27"/>
        <v/>
      </c>
      <c r="Q137" s="1" t="str">
        <f t="shared" si="28"/>
        <v/>
      </c>
      <c r="R137" s="1" t="str">
        <f>IF(K37="","",IF('Tabulka PÚ'!I39="np","NP",'Tabulka PÚ'!H39))</f>
        <v/>
      </c>
    </row>
    <row r="138" spans="1:18" ht="20.100000000000001" customHeight="1">
      <c r="A138" s="39" t="str">
        <f t="shared" si="33"/>
        <v/>
      </c>
      <c r="B138" s="40" t="str">
        <f t="shared" si="29"/>
        <v/>
      </c>
      <c r="C138" s="40" t="str">
        <f t="shared" si="30"/>
        <v/>
      </c>
      <c r="D138" s="40" t="str">
        <f t="shared" si="31"/>
        <v/>
      </c>
      <c r="E138" s="10" t="str">
        <f t="shared" si="32"/>
        <v/>
      </c>
      <c r="F138" s="39" t="str">
        <f t="shared" si="34"/>
        <v/>
      </c>
      <c r="H138" s="41">
        <v>136</v>
      </c>
      <c r="I138" s="41">
        <v>0</v>
      </c>
      <c r="J138" s="1" t="str">
        <f>IF(H138&gt;2*('Tabulka PÚ'!C$3),"",MATCH(H138,Q:Q,0))</f>
        <v/>
      </c>
      <c r="K138" s="1" t="str">
        <f>'Tabulka PÚ'!Q40</f>
        <v/>
      </c>
      <c r="L138" s="38" t="str">
        <f t="shared" si="26"/>
        <v/>
      </c>
      <c r="M138" s="1" t="str">
        <f>IF(K138="","",'Tabulka PÚ'!F40)</f>
        <v/>
      </c>
      <c r="N138" s="1" t="str">
        <f>IF(K138="","",'Tabulka PÚ'!B40)</f>
        <v/>
      </c>
      <c r="O138" s="1" t="s">
        <v>10</v>
      </c>
      <c r="P138" s="1" t="str">
        <f t="shared" si="27"/>
        <v/>
      </c>
      <c r="Q138" s="1" t="str">
        <f t="shared" si="28"/>
        <v/>
      </c>
      <c r="R138" s="1" t="str">
        <f>IF(K38="","",IF('Tabulka PÚ'!I40="np","NP",'Tabulka PÚ'!H40))</f>
        <v/>
      </c>
    </row>
    <row r="139" spans="1:18" ht="20.100000000000001" customHeight="1">
      <c r="A139" s="39" t="str">
        <f t="shared" si="33"/>
        <v/>
      </c>
      <c r="B139" s="40" t="str">
        <f t="shared" si="29"/>
        <v/>
      </c>
      <c r="C139" s="40" t="str">
        <f t="shared" si="30"/>
        <v/>
      </c>
      <c r="D139" s="40" t="str">
        <f t="shared" si="31"/>
        <v/>
      </c>
      <c r="E139" s="10" t="str">
        <f t="shared" si="32"/>
        <v/>
      </c>
      <c r="F139" s="39" t="str">
        <f t="shared" si="34"/>
        <v/>
      </c>
      <c r="H139" s="41">
        <v>137</v>
      </c>
      <c r="I139" s="41">
        <v>0</v>
      </c>
      <c r="J139" s="1" t="str">
        <f>IF(H139&gt;2*('Tabulka PÚ'!C$3),"",MATCH(H139,Q:Q,0))</f>
        <v/>
      </c>
      <c r="K139" s="1" t="str">
        <f>'Tabulka PÚ'!Q41</f>
        <v/>
      </c>
      <c r="L139" s="38" t="str">
        <f t="shared" si="26"/>
        <v/>
      </c>
      <c r="M139" s="1" t="str">
        <f>IF(K139="","",'Tabulka PÚ'!F41)</f>
        <v/>
      </c>
      <c r="N139" s="1" t="str">
        <f>IF(K139="","",'Tabulka PÚ'!B41)</f>
        <v/>
      </c>
      <c r="O139" s="1" t="s">
        <v>10</v>
      </c>
      <c r="P139" s="1" t="str">
        <f t="shared" si="27"/>
        <v/>
      </c>
      <c r="Q139" s="1" t="str">
        <f t="shared" si="28"/>
        <v/>
      </c>
      <c r="R139" s="1" t="str">
        <f>IF(K39="","",IF('Tabulka PÚ'!I41="np","NP",'Tabulka PÚ'!H41))</f>
        <v/>
      </c>
    </row>
    <row r="140" spans="1:18" ht="20.100000000000001" customHeight="1">
      <c r="A140" s="39" t="str">
        <f t="shared" si="33"/>
        <v/>
      </c>
      <c r="B140" s="40" t="str">
        <f t="shared" si="29"/>
        <v/>
      </c>
      <c r="C140" s="40" t="str">
        <f t="shared" si="30"/>
        <v/>
      </c>
      <c r="D140" s="40" t="str">
        <f t="shared" si="31"/>
        <v/>
      </c>
      <c r="E140" s="10" t="str">
        <f t="shared" si="32"/>
        <v/>
      </c>
      <c r="F140" s="39" t="str">
        <f t="shared" si="34"/>
        <v/>
      </c>
      <c r="H140" s="41">
        <v>138</v>
      </c>
      <c r="I140" s="41">
        <v>0</v>
      </c>
      <c r="J140" s="1" t="str">
        <f>IF(H140&gt;2*('Tabulka PÚ'!C$3),"",MATCH(H140,Q:Q,0))</f>
        <v/>
      </c>
      <c r="K140" s="1" t="str">
        <f>'Tabulka PÚ'!Q42</f>
        <v/>
      </c>
      <c r="L140" s="38" t="str">
        <f t="shared" si="26"/>
        <v/>
      </c>
      <c r="M140" s="1" t="str">
        <f>IF(K140="","",'Tabulka PÚ'!F42)</f>
        <v/>
      </c>
      <c r="N140" s="1" t="str">
        <f>IF(K140="","",'Tabulka PÚ'!B42)</f>
        <v/>
      </c>
      <c r="O140" s="1" t="s">
        <v>10</v>
      </c>
      <c r="P140" s="1" t="str">
        <f t="shared" si="27"/>
        <v/>
      </c>
      <c r="Q140" s="1" t="str">
        <f t="shared" si="28"/>
        <v/>
      </c>
      <c r="R140" s="1" t="str">
        <f>IF(K40="","",IF('Tabulka PÚ'!I42="np","NP",'Tabulka PÚ'!H42))</f>
        <v/>
      </c>
    </row>
    <row r="141" spans="1:18" ht="20.100000000000001" customHeight="1">
      <c r="A141" s="39" t="str">
        <f t="shared" si="33"/>
        <v/>
      </c>
      <c r="B141" s="40" t="str">
        <f t="shared" si="29"/>
        <v/>
      </c>
      <c r="C141" s="40" t="str">
        <f t="shared" si="30"/>
        <v/>
      </c>
      <c r="D141" s="40" t="str">
        <f t="shared" si="31"/>
        <v/>
      </c>
      <c r="E141" s="10" t="str">
        <f t="shared" si="32"/>
        <v/>
      </c>
      <c r="F141" s="39" t="str">
        <f t="shared" si="34"/>
        <v/>
      </c>
      <c r="H141" s="41">
        <v>139</v>
      </c>
      <c r="I141" s="41">
        <v>0</v>
      </c>
      <c r="J141" s="1" t="str">
        <f>IF(H141&gt;2*('Tabulka PÚ'!C$3),"",MATCH(H141,Q:Q,0))</f>
        <v/>
      </c>
      <c r="K141" s="1" t="str">
        <f>'Tabulka PÚ'!Q43</f>
        <v/>
      </c>
      <c r="L141" s="38" t="str">
        <f t="shared" si="26"/>
        <v/>
      </c>
      <c r="M141" s="1" t="str">
        <f>IF(K141="","",'Tabulka PÚ'!F43)</f>
        <v/>
      </c>
      <c r="N141" s="1" t="str">
        <f>IF(K141="","",'Tabulka PÚ'!B43)</f>
        <v/>
      </c>
      <c r="O141" s="1" t="s">
        <v>10</v>
      </c>
      <c r="P141" s="1" t="str">
        <f t="shared" si="27"/>
        <v/>
      </c>
      <c r="Q141" s="1" t="str">
        <f t="shared" si="28"/>
        <v/>
      </c>
      <c r="R141" s="1" t="str">
        <f>IF(K41="","",IF('Tabulka PÚ'!I43="np","NP",'Tabulka PÚ'!H43))</f>
        <v/>
      </c>
    </row>
    <row r="142" spans="1:18" ht="20.100000000000001" customHeight="1">
      <c r="A142" s="39" t="str">
        <f t="shared" si="33"/>
        <v/>
      </c>
      <c r="B142" s="40" t="str">
        <f t="shared" si="29"/>
        <v/>
      </c>
      <c r="C142" s="40" t="str">
        <f t="shared" si="30"/>
        <v/>
      </c>
      <c r="D142" s="40" t="str">
        <f t="shared" si="31"/>
        <v/>
      </c>
      <c r="E142" s="10" t="str">
        <f t="shared" si="32"/>
        <v/>
      </c>
      <c r="F142" s="39" t="str">
        <f t="shared" si="34"/>
        <v/>
      </c>
      <c r="H142" s="41">
        <v>140</v>
      </c>
      <c r="I142" s="41">
        <v>0</v>
      </c>
      <c r="J142" s="1" t="str">
        <f>IF(H142&gt;2*('Tabulka PÚ'!C$3),"",MATCH(H142,Q:Q,0))</f>
        <v/>
      </c>
      <c r="K142" s="1" t="str">
        <f>'Tabulka PÚ'!Q44</f>
        <v/>
      </c>
      <c r="L142" s="38" t="str">
        <f t="shared" si="26"/>
        <v/>
      </c>
      <c r="M142" s="1" t="str">
        <f>IF(K142="","",'Tabulka PÚ'!F44)</f>
        <v/>
      </c>
      <c r="N142" s="1" t="str">
        <f>IF(K142="","",'Tabulka PÚ'!B44)</f>
        <v/>
      </c>
      <c r="O142" s="1" t="s">
        <v>10</v>
      </c>
      <c r="P142" s="1" t="str">
        <f t="shared" si="27"/>
        <v/>
      </c>
      <c r="Q142" s="1" t="str">
        <f t="shared" si="28"/>
        <v/>
      </c>
      <c r="R142" s="1" t="str">
        <f>IF(K42="","",IF('Tabulka PÚ'!I44="np","NP",'Tabulka PÚ'!H44))</f>
        <v/>
      </c>
    </row>
    <row r="143" spans="1:18" ht="20.100000000000001" customHeight="1">
      <c r="A143" s="39" t="str">
        <f t="shared" si="33"/>
        <v/>
      </c>
      <c r="B143" s="40" t="str">
        <f t="shared" si="29"/>
        <v/>
      </c>
      <c r="C143" s="40" t="str">
        <f t="shared" si="30"/>
        <v/>
      </c>
      <c r="D143" s="40" t="str">
        <f t="shared" si="31"/>
        <v/>
      </c>
      <c r="E143" s="10" t="str">
        <f t="shared" si="32"/>
        <v/>
      </c>
      <c r="F143" s="39" t="str">
        <f t="shared" si="34"/>
        <v/>
      </c>
      <c r="H143" s="41">
        <v>141</v>
      </c>
      <c r="I143" s="41">
        <v>0</v>
      </c>
      <c r="J143" s="1" t="str">
        <f>IF(H143&gt;2*('Tabulka PÚ'!C$3),"",MATCH(H143,Q:Q,0))</f>
        <v/>
      </c>
      <c r="K143" s="1" t="str">
        <f>'Tabulka PÚ'!Q45</f>
        <v/>
      </c>
      <c r="L143" s="38" t="str">
        <f t="shared" si="26"/>
        <v/>
      </c>
      <c r="M143" s="1" t="str">
        <f>IF(K143="","",'Tabulka PÚ'!F45)</f>
        <v/>
      </c>
      <c r="N143" s="1" t="str">
        <f>IF(K143="","",'Tabulka PÚ'!B45)</f>
        <v/>
      </c>
      <c r="O143" s="1" t="s">
        <v>10</v>
      </c>
      <c r="P143" s="1" t="str">
        <f t="shared" si="27"/>
        <v/>
      </c>
      <c r="Q143" s="1" t="str">
        <f t="shared" si="28"/>
        <v/>
      </c>
      <c r="R143" s="1" t="str">
        <f>IF(K43="","",IF('Tabulka PÚ'!I45="np","NP",'Tabulka PÚ'!H45))</f>
        <v/>
      </c>
    </row>
    <row r="144" spans="1:18" ht="20.100000000000001" customHeight="1">
      <c r="A144" s="39" t="str">
        <f t="shared" si="33"/>
        <v/>
      </c>
      <c r="B144" s="40" t="str">
        <f t="shared" si="29"/>
        <v/>
      </c>
      <c r="C144" s="40" t="str">
        <f t="shared" si="30"/>
        <v/>
      </c>
      <c r="D144" s="40" t="str">
        <f t="shared" si="31"/>
        <v/>
      </c>
      <c r="E144" s="10" t="str">
        <f t="shared" si="32"/>
        <v/>
      </c>
      <c r="F144" s="39" t="str">
        <f t="shared" si="34"/>
        <v/>
      </c>
      <c r="H144" s="41">
        <v>142</v>
      </c>
      <c r="I144" s="41">
        <v>0</v>
      </c>
      <c r="J144" s="1" t="str">
        <f>IF(H144&gt;2*('Tabulka PÚ'!C$3),"",MATCH(H144,Q:Q,0))</f>
        <v/>
      </c>
      <c r="K144" s="1" t="str">
        <f>'Tabulka PÚ'!Q46</f>
        <v/>
      </c>
      <c r="L144" s="38" t="str">
        <f t="shared" si="26"/>
        <v/>
      </c>
      <c r="M144" s="1" t="str">
        <f>IF(K144="","",'Tabulka PÚ'!F46)</f>
        <v/>
      </c>
      <c r="N144" s="1" t="str">
        <f>IF(K144="","",'Tabulka PÚ'!B46)</f>
        <v/>
      </c>
      <c r="O144" s="1" t="s">
        <v>10</v>
      </c>
      <c r="P144" s="1" t="str">
        <f t="shared" si="27"/>
        <v/>
      </c>
      <c r="Q144" s="1" t="str">
        <f t="shared" si="28"/>
        <v/>
      </c>
      <c r="R144" s="1" t="str">
        <f>IF(K44="","",IF('Tabulka PÚ'!I46="np","NP",'Tabulka PÚ'!H46))</f>
        <v/>
      </c>
    </row>
    <row r="145" spans="1:18" ht="20.100000000000001" customHeight="1">
      <c r="A145" s="39" t="str">
        <f t="shared" si="33"/>
        <v/>
      </c>
      <c r="B145" s="40" t="str">
        <f t="shared" si="29"/>
        <v/>
      </c>
      <c r="C145" s="40" t="str">
        <f t="shared" si="30"/>
        <v/>
      </c>
      <c r="D145" s="40" t="str">
        <f t="shared" si="31"/>
        <v/>
      </c>
      <c r="E145" s="10" t="str">
        <f t="shared" si="32"/>
        <v/>
      </c>
      <c r="F145" s="39" t="str">
        <f t="shared" si="34"/>
        <v/>
      </c>
      <c r="H145" s="41">
        <v>143</v>
      </c>
      <c r="I145" s="41">
        <v>0</v>
      </c>
      <c r="J145" s="1" t="str">
        <f>IF(H145&gt;2*('Tabulka PÚ'!C$3),"",MATCH(H145,Q:Q,0))</f>
        <v/>
      </c>
      <c r="K145" s="1" t="str">
        <f>'Tabulka PÚ'!Q47</f>
        <v/>
      </c>
      <c r="L145" s="38" t="str">
        <f t="shared" si="26"/>
        <v/>
      </c>
      <c r="M145" s="1" t="str">
        <f>IF(K145="","",'Tabulka PÚ'!F47)</f>
        <v/>
      </c>
      <c r="N145" s="1" t="str">
        <f>IF(K145="","",'Tabulka PÚ'!B47)</f>
        <v/>
      </c>
      <c r="O145" s="1" t="s">
        <v>10</v>
      </c>
      <c r="P145" s="1" t="str">
        <f t="shared" si="27"/>
        <v/>
      </c>
      <c r="Q145" s="1" t="str">
        <f t="shared" si="28"/>
        <v/>
      </c>
      <c r="R145" s="1" t="str">
        <f>IF(K45="","",IF('Tabulka PÚ'!I47="np","NP",'Tabulka PÚ'!H47))</f>
        <v/>
      </c>
    </row>
    <row r="146" spans="1:18" ht="20.100000000000001" customHeight="1">
      <c r="A146" s="39" t="str">
        <f t="shared" si="33"/>
        <v/>
      </c>
      <c r="B146" s="40" t="str">
        <f t="shared" si="29"/>
        <v/>
      </c>
      <c r="C146" s="40" t="str">
        <f t="shared" si="30"/>
        <v/>
      </c>
      <c r="D146" s="40" t="str">
        <f t="shared" si="31"/>
        <v/>
      </c>
      <c r="E146" s="10" t="str">
        <f t="shared" si="32"/>
        <v/>
      </c>
      <c r="F146" s="39" t="str">
        <f t="shared" si="34"/>
        <v/>
      </c>
      <c r="H146" s="41">
        <v>144</v>
      </c>
      <c r="I146" s="41">
        <v>0</v>
      </c>
      <c r="J146" s="1" t="str">
        <f>IF(H146&gt;2*('Tabulka PÚ'!C$3),"",MATCH(H146,Q:Q,0))</f>
        <v/>
      </c>
      <c r="K146" s="1" t="str">
        <f>'Tabulka PÚ'!Q48</f>
        <v/>
      </c>
      <c r="L146" s="38" t="str">
        <f t="shared" si="26"/>
        <v/>
      </c>
      <c r="M146" s="1" t="str">
        <f>IF(K146="","",'Tabulka PÚ'!F48)</f>
        <v/>
      </c>
      <c r="N146" s="1" t="str">
        <f>IF(K146="","",'Tabulka PÚ'!B48)</f>
        <v/>
      </c>
      <c r="O146" s="1" t="s">
        <v>10</v>
      </c>
      <c r="P146" s="1" t="str">
        <f t="shared" si="27"/>
        <v/>
      </c>
      <c r="Q146" s="1" t="str">
        <f t="shared" si="28"/>
        <v/>
      </c>
      <c r="R146" s="1" t="str">
        <f>IF(K46="","",IF('Tabulka PÚ'!I48="np","NP",'Tabulka PÚ'!H48))</f>
        <v/>
      </c>
    </row>
    <row r="147" spans="1:18" ht="20.100000000000001" customHeight="1">
      <c r="A147" s="39" t="str">
        <f t="shared" si="33"/>
        <v/>
      </c>
      <c r="B147" s="40" t="str">
        <f t="shared" si="29"/>
        <v/>
      </c>
      <c r="C147" s="40" t="str">
        <f t="shared" si="30"/>
        <v/>
      </c>
      <c r="D147" s="40" t="str">
        <f t="shared" si="31"/>
        <v/>
      </c>
      <c r="E147" s="10" t="str">
        <f t="shared" si="32"/>
        <v/>
      </c>
      <c r="F147" s="39" t="str">
        <f t="shared" si="34"/>
        <v/>
      </c>
      <c r="H147" s="41">
        <v>145</v>
      </c>
      <c r="I147" s="41">
        <v>0</v>
      </c>
      <c r="J147" s="1" t="str">
        <f>IF(H147&gt;2*('Tabulka PÚ'!C$3),"",MATCH(H147,Q:Q,0))</f>
        <v/>
      </c>
      <c r="K147" s="1" t="str">
        <f>'Tabulka PÚ'!Q49</f>
        <v/>
      </c>
      <c r="L147" s="38" t="str">
        <f t="shared" si="26"/>
        <v/>
      </c>
      <c r="M147" s="1" t="str">
        <f>IF(K147="","",'Tabulka PÚ'!F49)</f>
        <v/>
      </c>
      <c r="N147" s="1" t="str">
        <f>IF(K147="","",'Tabulka PÚ'!B49)</f>
        <v/>
      </c>
      <c r="O147" s="1" t="s">
        <v>10</v>
      </c>
      <c r="P147" s="1" t="str">
        <f t="shared" si="27"/>
        <v/>
      </c>
      <c r="Q147" s="1" t="str">
        <f t="shared" si="28"/>
        <v/>
      </c>
      <c r="R147" s="1" t="str">
        <f>IF(K47="","",IF('Tabulka PÚ'!I49="np","NP",'Tabulka PÚ'!H49))</f>
        <v/>
      </c>
    </row>
    <row r="148" spans="1:18" ht="20.100000000000001" customHeight="1">
      <c r="A148" s="39" t="str">
        <f t="shared" si="33"/>
        <v/>
      </c>
      <c r="B148" s="40" t="str">
        <f t="shared" si="29"/>
        <v/>
      </c>
      <c r="C148" s="40" t="str">
        <f t="shared" si="30"/>
        <v/>
      </c>
      <c r="D148" s="40" t="str">
        <f t="shared" si="31"/>
        <v/>
      </c>
      <c r="E148" s="10" t="str">
        <f t="shared" si="32"/>
        <v/>
      </c>
      <c r="F148" s="39" t="str">
        <f t="shared" si="34"/>
        <v/>
      </c>
      <c r="H148" s="41">
        <v>146</v>
      </c>
      <c r="I148" s="41">
        <v>0</v>
      </c>
      <c r="J148" s="1" t="str">
        <f>IF(H148&gt;2*('Tabulka PÚ'!C$3),"",MATCH(H148,Q:Q,0))</f>
        <v/>
      </c>
      <c r="K148" s="1" t="str">
        <f>'Tabulka PÚ'!Q50</f>
        <v/>
      </c>
      <c r="L148" s="38" t="str">
        <f t="shared" si="26"/>
        <v/>
      </c>
      <c r="M148" s="1" t="str">
        <f>IF(K148="","",'Tabulka PÚ'!F50)</f>
        <v/>
      </c>
      <c r="N148" s="1" t="str">
        <f>IF(K148="","",'Tabulka PÚ'!B50)</f>
        <v/>
      </c>
      <c r="O148" s="1" t="s">
        <v>10</v>
      </c>
      <c r="P148" s="1" t="str">
        <f t="shared" si="27"/>
        <v/>
      </c>
      <c r="Q148" s="1" t="str">
        <f t="shared" si="28"/>
        <v/>
      </c>
      <c r="R148" s="1" t="str">
        <f>IF(K48="","",IF('Tabulka PÚ'!I50="np","NP",'Tabulka PÚ'!H50))</f>
        <v/>
      </c>
    </row>
    <row r="149" spans="1:18" ht="20.100000000000001" customHeight="1">
      <c r="A149" s="39" t="str">
        <f t="shared" si="33"/>
        <v/>
      </c>
      <c r="B149" s="40" t="str">
        <f t="shared" si="29"/>
        <v/>
      </c>
      <c r="C149" s="40" t="str">
        <f t="shared" si="30"/>
        <v/>
      </c>
      <c r="D149" s="40" t="str">
        <f t="shared" si="31"/>
        <v/>
      </c>
      <c r="E149" s="10" t="str">
        <f t="shared" si="32"/>
        <v/>
      </c>
      <c r="F149" s="39" t="str">
        <f t="shared" si="34"/>
        <v/>
      </c>
      <c r="H149" s="41">
        <v>147</v>
      </c>
      <c r="I149" s="41">
        <v>0</v>
      </c>
      <c r="J149" s="1" t="str">
        <f>IF(H149&gt;2*('Tabulka PÚ'!C$3),"",MATCH(H149,Q:Q,0))</f>
        <v/>
      </c>
      <c r="K149" s="1" t="str">
        <f>'Tabulka PÚ'!Q51</f>
        <v/>
      </c>
      <c r="L149" s="38" t="str">
        <f t="shared" si="26"/>
        <v/>
      </c>
      <c r="M149" s="1" t="str">
        <f>IF(K149="","",'Tabulka PÚ'!F51)</f>
        <v/>
      </c>
      <c r="N149" s="1" t="str">
        <f>IF(K149="","",'Tabulka PÚ'!B51)</f>
        <v/>
      </c>
      <c r="O149" s="1" t="s">
        <v>10</v>
      </c>
      <c r="P149" s="1" t="str">
        <f t="shared" si="27"/>
        <v/>
      </c>
      <c r="Q149" s="1" t="str">
        <f t="shared" si="28"/>
        <v/>
      </c>
      <c r="R149" s="1" t="str">
        <f>IF(K49="","",IF('Tabulka PÚ'!I51="np","NP",'Tabulka PÚ'!H51))</f>
        <v/>
      </c>
    </row>
    <row r="150" spans="1:18" ht="20.100000000000001" customHeight="1">
      <c r="A150" s="39" t="str">
        <f t="shared" si="33"/>
        <v/>
      </c>
      <c r="B150" s="40" t="str">
        <f t="shared" si="29"/>
        <v/>
      </c>
      <c r="C150" s="40" t="str">
        <f t="shared" si="30"/>
        <v/>
      </c>
      <c r="D150" s="40" t="str">
        <f t="shared" si="31"/>
        <v/>
      </c>
      <c r="E150" s="10" t="str">
        <f t="shared" si="32"/>
        <v/>
      </c>
      <c r="F150" s="39" t="str">
        <f t="shared" si="34"/>
        <v/>
      </c>
      <c r="H150" s="41">
        <v>148</v>
      </c>
      <c r="I150" s="41">
        <v>0</v>
      </c>
      <c r="J150" s="1" t="str">
        <f>IF(H150&gt;2*('Tabulka PÚ'!C$3),"",MATCH(H150,Q:Q,0))</f>
        <v/>
      </c>
      <c r="K150" s="1" t="str">
        <f>'Tabulka PÚ'!Q52</f>
        <v/>
      </c>
      <c r="L150" s="38" t="str">
        <f t="shared" si="26"/>
        <v/>
      </c>
      <c r="M150" s="1" t="str">
        <f>IF(K150="","",'Tabulka PÚ'!F52)</f>
        <v/>
      </c>
      <c r="N150" s="1" t="str">
        <f>IF(K150="","",'Tabulka PÚ'!B52)</f>
        <v/>
      </c>
      <c r="O150" s="1" t="s">
        <v>10</v>
      </c>
      <c r="P150" s="1" t="str">
        <f t="shared" si="27"/>
        <v/>
      </c>
      <c r="Q150" s="1" t="str">
        <f t="shared" si="28"/>
        <v/>
      </c>
      <c r="R150" s="1" t="str">
        <f>IF(K50="","",IF('Tabulka PÚ'!I52="np","NP",'Tabulka PÚ'!H52))</f>
        <v/>
      </c>
    </row>
    <row r="151" spans="1:18" ht="20.100000000000001" customHeight="1">
      <c r="A151" s="39" t="str">
        <f t="shared" si="33"/>
        <v/>
      </c>
      <c r="B151" s="40" t="str">
        <f t="shared" si="29"/>
        <v/>
      </c>
      <c r="C151" s="40" t="str">
        <f t="shared" si="30"/>
        <v/>
      </c>
      <c r="D151" s="40" t="str">
        <f t="shared" si="31"/>
        <v/>
      </c>
      <c r="E151" s="10" t="str">
        <f t="shared" si="32"/>
        <v/>
      </c>
      <c r="F151" s="39" t="str">
        <f t="shared" si="34"/>
        <v/>
      </c>
      <c r="H151" s="41">
        <v>149</v>
      </c>
      <c r="I151" s="41">
        <v>0</v>
      </c>
      <c r="J151" s="1" t="str">
        <f>IF(H151&gt;2*('Tabulka PÚ'!C$3),"",MATCH(H151,Q:Q,0))</f>
        <v/>
      </c>
      <c r="K151" s="1" t="str">
        <f>'Tabulka PÚ'!Q53</f>
        <v/>
      </c>
      <c r="L151" s="38" t="str">
        <f t="shared" si="26"/>
        <v/>
      </c>
      <c r="M151" s="1" t="str">
        <f>IF(K151="","",'Tabulka PÚ'!F53)</f>
        <v/>
      </c>
      <c r="N151" s="1" t="str">
        <f>IF(K151="","",'Tabulka PÚ'!B53)</f>
        <v/>
      </c>
      <c r="O151" s="1" t="s">
        <v>10</v>
      </c>
      <c r="P151" s="1" t="str">
        <f t="shared" si="27"/>
        <v/>
      </c>
      <c r="Q151" s="1" t="str">
        <f t="shared" si="28"/>
        <v/>
      </c>
      <c r="R151" s="1" t="str">
        <f>IF(K51="","",IF('Tabulka PÚ'!I53="np","NP",'Tabulka PÚ'!H53))</f>
        <v/>
      </c>
    </row>
    <row r="152" spans="1:18" ht="20.100000000000001" customHeight="1">
      <c r="A152" s="39" t="str">
        <f t="shared" si="33"/>
        <v/>
      </c>
      <c r="B152" s="40" t="str">
        <f t="shared" si="29"/>
        <v/>
      </c>
      <c r="C152" s="40" t="str">
        <f t="shared" si="30"/>
        <v/>
      </c>
      <c r="D152" s="40" t="str">
        <f t="shared" si="31"/>
        <v/>
      </c>
      <c r="E152" s="10" t="str">
        <f t="shared" si="32"/>
        <v/>
      </c>
      <c r="F152" s="39" t="str">
        <f t="shared" si="34"/>
        <v/>
      </c>
      <c r="H152" s="41">
        <v>150</v>
      </c>
      <c r="I152" s="41">
        <v>0</v>
      </c>
      <c r="J152" s="1" t="str">
        <f>IF(H152&gt;2*('Tabulka PÚ'!C$3),"",MATCH(H152,Q:Q,0))</f>
        <v/>
      </c>
      <c r="K152" s="1" t="str">
        <f>'Tabulka PÚ'!Q54</f>
        <v/>
      </c>
      <c r="L152" s="38" t="str">
        <f t="shared" si="26"/>
        <v/>
      </c>
      <c r="M152" s="1" t="str">
        <f>IF(K152="","",'Tabulka PÚ'!F54)</f>
        <v/>
      </c>
      <c r="N152" s="1" t="str">
        <f>IF(K152="","",'Tabulka PÚ'!B54)</f>
        <v/>
      </c>
      <c r="O152" s="1" t="s">
        <v>10</v>
      </c>
      <c r="P152" s="1" t="str">
        <f t="shared" si="27"/>
        <v/>
      </c>
      <c r="Q152" s="1" t="str">
        <f t="shared" si="28"/>
        <v/>
      </c>
      <c r="R152" s="1" t="str">
        <f>IF(K52="","",IF('Tabulka PÚ'!I54="np","NP",'Tabulka PÚ'!H54))</f>
        <v/>
      </c>
    </row>
    <row r="153" spans="1:18" ht="20.100000000000001" customHeight="1">
      <c r="A153" s="39" t="str">
        <f t="shared" si="33"/>
        <v/>
      </c>
      <c r="B153" s="40" t="str">
        <f t="shared" si="29"/>
        <v/>
      </c>
      <c r="C153" s="40" t="str">
        <f t="shared" si="30"/>
        <v/>
      </c>
      <c r="D153" s="40" t="str">
        <f t="shared" si="31"/>
        <v/>
      </c>
      <c r="E153" s="10" t="str">
        <f t="shared" si="32"/>
        <v/>
      </c>
      <c r="F153" s="39" t="str">
        <f t="shared" si="34"/>
        <v/>
      </c>
      <c r="H153" s="41">
        <v>151</v>
      </c>
      <c r="I153" s="41">
        <v>0</v>
      </c>
      <c r="J153" s="1" t="str">
        <f>IF(H153&gt;2*('Tabulka PÚ'!C$3),"",MATCH(H153,Q:Q,0))</f>
        <v/>
      </c>
      <c r="K153" s="1" t="str">
        <f>'Tabulka PÚ'!Q55</f>
        <v/>
      </c>
      <c r="L153" s="38" t="str">
        <f t="shared" si="26"/>
        <v/>
      </c>
      <c r="M153" s="1" t="str">
        <f>IF(K153="","",'Tabulka PÚ'!F55)</f>
        <v/>
      </c>
      <c r="N153" s="1" t="str">
        <f>IF(K153="","",'Tabulka PÚ'!B55)</f>
        <v/>
      </c>
      <c r="O153" s="1" t="s">
        <v>10</v>
      </c>
      <c r="P153" s="1" t="str">
        <f t="shared" si="27"/>
        <v/>
      </c>
      <c r="Q153" s="1" t="str">
        <f t="shared" si="28"/>
        <v/>
      </c>
      <c r="R153" s="1" t="str">
        <f>IF(K53="","",IF('Tabulka PÚ'!I55="np","NP",'Tabulka PÚ'!H55))</f>
        <v/>
      </c>
    </row>
    <row r="154" spans="1:18" ht="20.100000000000001" customHeight="1">
      <c r="A154" s="39" t="str">
        <f t="shared" si="33"/>
        <v/>
      </c>
      <c r="B154" s="40" t="str">
        <f t="shared" si="29"/>
        <v/>
      </c>
      <c r="C154" s="40" t="str">
        <f t="shared" si="30"/>
        <v/>
      </c>
      <c r="D154" s="40" t="str">
        <f t="shared" si="31"/>
        <v/>
      </c>
      <c r="E154" s="10" t="str">
        <f t="shared" si="32"/>
        <v/>
      </c>
      <c r="F154" s="39" t="str">
        <f t="shared" si="34"/>
        <v/>
      </c>
      <c r="H154" s="41">
        <v>152</v>
      </c>
      <c r="I154" s="41">
        <v>0</v>
      </c>
      <c r="J154" s="1" t="str">
        <f>IF(H154&gt;2*('Tabulka PÚ'!C$3),"",MATCH(H154,Q:Q,0))</f>
        <v/>
      </c>
      <c r="K154" s="1" t="str">
        <f>'Tabulka PÚ'!Q56</f>
        <v/>
      </c>
      <c r="L154" s="38" t="str">
        <f t="shared" si="26"/>
        <v/>
      </c>
      <c r="M154" s="1" t="str">
        <f>IF(K154="","",'Tabulka PÚ'!F56)</f>
        <v/>
      </c>
      <c r="N154" s="1" t="str">
        <f>IF(K154="","",'Tabulka PÚ'!B56)</f>
        <v/>
      </c>
      <c r="O154" s="1" t="s">
        <v>10</v>
      </c>
      <c r="P154" s="1" t="str">
        <f t="shared" si="27"/>
        <v/>
      </c>
      <c r="Q154" s="1" t="str">
        <f t="shared" si="28"/>
        <v/>
      </c>
      <c r="R154" s="1" t="str">
        <f>IF(K54="","",IF('Tabulka PÚ'!I56="np","NP",'Tabulka PÚ'!H56))</f>
        <v/>
      </c>
    </row>
    <row r="155" spans="1:18" ht="20.100000000000001" customHeight="1">
      <c r="A155" s="39" t="str">
        <f t="shared" si="33"/>
        <v/>
      </c>
      <c r="B155" s="40" t="str">
        <f t="shared" si="29"/>
        <v/>
      </c>
      <c r="C155" s="40" t="str">
        <f t="shared" si="30"/>
        <v/>
      </c>
      <c r="D155" s="40" t="str">
        <f t="shared" si="31"/>
        <v/>
      </c>
      <c r="E155" s="10" t="str">
        <f t="shared" si="32"/>
        <v/>
      </c>
      <c r="F155" s="39" t="str">
        <f t="shared" si="34"/>
        <v/>
      </c>
      <c r="H155" s="41">
        <v>153</v>
      </c>
      <c r="I155" s="41">
        <v>0</v>
      </c>
      <c r="J155" s="1" t="str">
        <f>IF(H155&gt;2*('Tabulka PÚ'!C$3),"",MATCH(H155,Q:Q,0))</f>
        <v/>
      </c>
      <c r="K155" s="1" t="str">
        <f>'Tabulka PÚ'!Q57</f>
        <v/>
      </c>
      <c r="L155" s="38" t="str">
        <f t="shared" si="26"/>
        <v/>
      </c>
      <c r="M155" s="1" t="str">
        <f>IF(K155="","",'Tabulka PÚ'!F57)</f>
        <v/>
      </c>
      <c r="N155" s="1" t="str">
        <f>IF(K155="","",'Tabulka PÚ'!B57)</f>
        <v/>
      </c>
      <c r="O155" s="1" t="s">
        <v>10</v>
      </c>
      <c r="P155" s="1" t="str">
        <f t="shared" si="27"/>
        <v/>
      </c>
      <c r="Q155" s="1" t="str">
        <f t="shared" si="28"/>
        <v/>
      </c>
      <c r="R155" s="1" t="str">
        <f>IF(K55="","",IF('Tabulka PÚ'!I57="np","NP",'Tabulka PÚ'!H57))</f>
        <v/>
      </c>
    </row>
    <row r="156" spans="1:18" ht="20.100000000000001" customHeight="1">
      <c r="A156" s="39" t="str">
        <f t="shared" si="33"/>
        <v/>
      </c>
      <c r="B156" s="40" t="str">
        <f t="shared" si="29"/>
        <v/>
      </c>
      <c r="C156" s="40" t="str">
        <f t="shared" si="30"/>
        <v/>
      </c>
      <c r="D156" s="40" t="str">
        <f t="shared" si="31"/>
        <v/>
      </c>
      <c r="E156" s="10" t="str">
        <f t="shared" si="32"/>
        <v/>
      </c>
      <c r="F156" s="39" t="str">
        <f t="shared" si="34"/>
        <v/>
      </c>
      <c r="H156" s="41">
        <v>154</v>
      </c>
      <c r="I156" s="41">
        <v>0</v>
      </c>
      <c r="J156" s="1" t="str">
        <f>IF(H156&gt;2*('Tabulka PÚ'!C$3),"",MATCH(H156,Q:Q,0))</f>
        <v/>
      </c>
      <c r="K156" s="1" t="str">
        <f>'Tabulka PÚ'!Q58</f>
        <v/>
      </c>
      <c r="L156" s="38" t="str">
        <f t="shared" si="26"/>
        <v/>
      </c>
      <c r="M156" s="1" t="str">
        <f>IF(K156="","",'Tabulka PÚ'!F58)</f>
        <v/>
      </c>
      <c r="N156" s="1" t="str">
        <f>IF(K156="","",'Tabulka PÚ'!B58)</f>
        <v/>
      </c>
      <c r="O156" s="1" t="s">
        <v>10</v>
      </c>
      <c r="P156" s="1" t="str">
        <f t="shared" si="27"/>
        <v/>
      </c>
      <c r="Q156" s="1" t="str">
        <f t="shared" si="28"/>
        <v/>
      </c>
      <c r="R156" s="1" t="str">
        <f>IF(K56="","",IF('Tabulka PÚ'!I58="np","NP",'Tabulka PÚ'!H58))</f>
        <v/>
      </c>
    </row>
    <row r="157" spans="1:18" ht="20.100000000000001" customHeight="1">
      <c r="A157" s="39" t="str">
        <f t="shared" si="33"/>
        <v/>
      </c>
      <c r="B157" s="40" t="str">
        <f t="shared" si="29"/>
        <v/>
      </c>
      <c r="C157" s="40" t="str">
        <f t="shared" si="30"/>
        <v/>
      </c>
      <c r="D157" s="40" t="str">
        <f t="shared" si="31"/>
        <v/>
      </c>
      <c r="E157" s="10" t="str">
        <f t="shared" si="32"/>
        <v/>
      </c>
      <c r="F157" s="39" t="str">
        <f t="shared" si="34"/>
        <v/>
      </c>
      <c r="H157" s="41">
        <v>155</v>
      </c>
      <c r="I157" s="41">
        <v>0</v>
      </c>
      <c r="J157" s="1" t="str">
        <f>IF(H157&gt;2*('Tabulka PÚ'!C$3),"",MATCH(H157,Q:Q,0))</f>
        <v/>
      </c>
      <c r="K157" s="1" t="str">
        <f>'Tabulka PÚ'!Q59</f>
        <v/>
      </c>
      <c r="L157" s="38" t="str">
        <f t="shared" si="26"/>
        <v/>
      </c>
      <c r="M157" s="1" t="str">
        <f>IF(K157="","",'Tabulka PÚ'!F59)</f>
        <v/>
      </c>
      <c r="N157" s="1" t="str">
        <f>IF(K157="","",'Tabulka PÚ'!B59)</f>
        <v/>
      </c>
      <c r="O157" s="1" t="s">
        <v>10</v>
      </c>
      <c r="P157" s="1" t="str">
        <f t="shared" si="27"/>
        <v/>
      </c>
      <c r="Q157" s="1" t="str">
        <f t="shared" si="28"/>
        <v/>
      </c>
      <c r="R157" s="1" t="str">
        <f>IF(K57="","",IF('Tabulka PÚ'!I59="np","NP",'Tabulka PÚ'!H59))</f>
        <v/>
      </c>
    </row>
    <row r="158" spans="1:18" ht="20.100000000000001" customHeight="1">
      <c r="A158" s="39" t="str">
        <f t="shared" si="33"/>
        <v/>
      </c>
      <c r="B158" s="40" t="str">
        <f t="shared" si="29"/>
        <v/>
      </c>
      <c r="C158" s="40" t="str">
        <f t="shared" si="30"/>
        <v/>
      </c>
      <c r="D158" s="40" t="str">
        <f t="shared" si="31"/>
        <v/>
      </c>
      <c r="E158" s="10" t="str">
        <f t="shared" si="32"/>
        <v/>
      </c>
      <c r="F158" s="39" t="str">
        <f t="shared" si="34"/>
        <v/>
      </c>
      <c r="H158" s="41">
        <v>156</v>
      </c>
      <c r="I158" s="41">
        <v>0</v>
      </c>
      <c r="J158" s="1" t="str">
        <f>IF(H158&gt;2*('Tabulka PÚ'!C$3),"",MATCH(H158,Q:Q,0))</f>
        <v/>
      </c>
      <c r="K158" s="1" t="str">
        <f>'Tabulka PÚ'!Q60</f>
        <v/>
      </c>
      <c r="L158" s="38" t="str">
        <f t="shared" si="26"/>
        <v/>
      </c>
      <c r="M158" s="1" t="str">
        <f>IF(K158="","",'Tabulka PÚ'!F60)</f>
        <v/>
      </c>
      <c r="N158" s="1" t="str">
        <f>IF(K158="","",'Tabulka PÚ'!B60)</f>
        <v/>
      </c>
      <c r="O158" s="1" t="s">
        <v>10</v>
      </c>
      <c r="P158" s="1" t="str">
        <f t="shared" si="27"/>
        <v/>
      </c>
      <c r="Q158" s="1" t="str">
        <f t="shared" si="28"/>
        <v/>
      </c>
      <c r="R158" s="1" t="str">
        <f>IF(K58="","",IF('Tabulka PÚ'!I60="np","NP",'Tabulka PÚ'!H60))</f>
        <v/>
      </c>
    </row>
    <row r="159" spans="1:18" ht="20.100000000000001" customHeight="1">
      <c r="A159" s="39" t="str">
        <f t="shared" si="33"/>
        <v/>
      </c>
      <c r="B159" s="40" t="str">
        <f t="shared" si="29"/>
        <v/>
      </c>
      <c r="C159" s="40" t="str">
        <f t="shared" si="30"/>
        <v/>
      </c>
      <c r="D159" s="40" t="str">
        <f t="shared" si="31"/>
        <v/>
      </c>
      <c r="E159" s="10" t="str">
        <f t="shared" si="32"/>
        <v/>
      </c>
      <c r="F159" s="39" t="str">
        <f t="shared" si="34"/>
        <v/>
      </c>
      <c r="H159" s="41">
        <v>157</v>
      </c>
      <c r="I159" s="41">
        <v>0</v>
      </c>
      <c r="J159" s="1" t="str">
        <f>IF(H159&gt;2*('Tabulka PÚ'!C$3),"",MATCH(H159,Q:Q,0))</f>
        <v/>
      </c>
      <c r="K159" s="1" t="str">
        <f>'Tabulka PÚ'!Q61</f>
        <v/>
      </c>
      <c r="L159" s="38" t="str">
        <f t="shared" si="26"/>
        <v/>
      </c>
      <c r="M159" s="1" t="str">
        <f>IF(K159="","",'Tabulka PÚ'!F61)</f>
        <v/>
      </c>
      <c r="N159" s="1" t="str">
        <f>IF(K159="","",'Tabulka PÚ'!B61)</f>
        <v/>
      </c>
      <c r="O159" s="1" t="s">
        <v>10</v>
      </c>
      <c r="P159" s="1" t="str">
        <f t="shared" si="27"/>
        <v/>
      </c>
      <c r="Q159" s="1" t="str">
        <f t="shared" si="28"/>
        <v/>
      </c>
      <c r="R159" s="1" t="str">
        <f>IF(K59="","",IF('Tabulka PÚ'!I61="np","NP",'Tabulka PÚ'!H61))</f>
        <v/>
      </c>
    </row>
    <row r="160" spans="1:18" ht="20.100000000000001" customHeight="1">
      <c r="A160" s="39" t="str">
        <f t="shared" si="33"/>
        <v/>
      </c>
      <c r="B160" s="40" t="str">
        <f t="shared" si="29"/>
        <v/>
      </c>
      <c r="C160" s="40" t="str">
        <f t="shared" si="30"/>
        <v/>
      </c>
      <c r="D160" s="40" t="str">
        <f t="shared" si="31"/>
        <v/>
      </c>
      <c r="E160" s="10" t="str">
        <f t="shared" si="32"/>
        <v/>
      </c>
      <c r="F160" s="39" t="str">
        <f t="shared" si="34"/>
        <v/>
      </c>
      <c r="H160" s="41">
        <v>158</v>
      </c>
      <c r="I160" s="41">
        <v>0</v>
      </c>
      <c r="J160" s="1" t="str">
        <f>IF(H160&gt;2*('Tabulka PÚ'!C$3),"",MATCH(H160,Q:Q,0))</f>
        <v/>
      </c>
      <c r="K160" s="1" t="str">
        <f>'Tabulka PÚ'!Q62</f>
        <v/>
      </c>
      <c r="L160" s="38" t="str">
        <f t="shared" si="26"/>
        <v/>
      </c>
      <c r="M160" s="1" t="str">
        <f>IF(K160="","",'Tabulka PÚ'!F62)</f>
        <v/>
      </c>
      <c r="N160" s="1" t="str">
        <f>IF(K160="","",'Tabulka PÚ'!B62)</f>
        <v/>
      </c>
      <c r="O160" s="1" t="s">
        <v>10</v>
      </c>
      <c r="P160" s="1" t="str">
        <f t="shared" si="27"/>
        <v/>
      </c>
      <c r="Q160" s="1" t="str">
        <f t="shared" si="28"/>
        <v/>
      </c>
      <c r="R160" s="1" t="str">
        <f>IF(K60="","",IF('Tabulka PÚ'!I62="np","NP",'Tabulka PÚ'!H62))</f>
        <v/>
      </c>
    </row>
    <row r="161" spans="1:18" ht="20.100000000000001" customHeight="1">
      <c r="A161" s="39" t="str">
        <f t="shared" si="33"/>
        <v/>
      </c>
      <c r="B161" s="40" t="str">
        <f t="shared" si="29"/>
        <v/>
      </c>
      <c r="C161" s="40" t="str">
        <f t="shared" si="30"/>
        <v/>
      </c>
      <c r="D161" s="40" t="str">
        <f t="shared" si="31"/>
        <v/>
      </c>
      <c r="E161" s="10" t="str">
        <f t="shared" si="32"/>
        <v/>
      </c>
      <c r="F161" s="39" t="str">
        <f t="shared" si="34"/>
        <v/>
      </c>
      <c r="H161" s="41">
        <v>159</v>
      </c>
      <c r="I161" s="41">
        <v>0</v>
      </c>
      <c r="J161" s="1" t="str">
        <f>IF(H161&gt;2*('Tabulka PÚ'!C$3),"",MATCH(H161,Q:Q,0))</f>
        <v/>
      </c>
      <c r="K161" s="1" t="str">
        <f>'Tabulka PÚ'!Q63</f>
        <v/>
      </c>
      <c r="L161" s="38" t="str">
        <f t="shared" si="26"/>
        <v/>
      </c>
      <c r="M161" s="1" t="str">
        <f>IF(K161="","",'Tabulka PÚ'!F63)</f>
        <v/>
      </c>
      <c r="N161" s="1" t="str">
        <f>IF(K161="","",'Tabulka PÚ'!B63)</f>
        <v/>
      </c>
      <c r="O161" s="1" t="s">
        <v>10</v>
      </c>
      <c r="P161" s="1" t="str">
        <f t="shared" si="27"/>
        <v/>
      </c>
      <c r="Q161" s="1" t="str">
        <f t="shared" si="28"/>
        <v/>
      </c>
      <c r="R161" s="1" t="str">
        <f>IF(K61="","",IF('Tabulka PÚ'!I63="np","NP",'Tabulka PÚ'!H63))</f>
        <v/>
      </c>
    </row>
    <row r="162" spans="1:18" ht="20.100000000000001" customHeight="1">
      <c r="A162" s="39" t="str">
        <f t="shared" si="33"/>
        <v/>
      </c>
      <c r="B162" s="40" t="str">
        <f t="shared" si="29"/>
        <v/>
      </c>
      <c r="C162" s="40" t="str">
        <f t="shared" si="30"/>
        <v/>
      </c>
      <c r="D162" s="40" t="str">
        <f t="shared" si="31"/>
        <v/>
      </c>
      <c r="E162" s="10" t="str">
        <f t="shared" si="32"/>
        <v/>
      </c>
      <c r="F162" s="39" t="str">
        <f t="shared" si="34"/>
        <v/>
      </c>
      <c r="H162" s="41">
        <v>160</v>
      </c>
      <c r="I162" s="41">
        <v>0</v>
      </c>
      <c r="J162" s="1" t="str">
        <f>IF(H162&gt;2*('Tabulka PÚ'!C$3),"",MATCH(H162,Q:Q,0))</f>
        <v/>
      </c>
      <c r="K162" s="1" t="str">
        <f>'Tabulka PÚ'!Q64</f>
        <v/>
      </c>
      <c r="L162" s="38" t="str">
        <f t="shared" si="26"/>
        <v/>
      </c>
      <c r="M162" s="1" t="str">
        <f>IF(K162="","",'Tabulka PÚ'!F64)</f>
        <v/>
      </c>
      <c r="N162" s="1" t="str">
        <f>IF(K162="","",'Tabulka PÚ'!B64)</f>
        <v/>
      </c>
      <c r="O162" s="1" t="s">
        <v>10</v>
      </c>
      <c r="P162" s="1" t="str">
        <f t="shared" si="27"/>
        <v/>
      </c>
      <c r="Q162" s="1" t="str">
        <f t="shared" si="28"/>
        <v/>
      </c>
      <c r="R162" s="1" t="str">
        <f>IF(K62="","",IF('Tabulka PÚ'!I64="np","NP",'Tabulka PÚ'!H64))</f>
        <v/>
      </c>
    </row>
    <row r="163" spans="1:18" ht="20.100000000000001" customHeight="1">
      <c r="A163" s="39" t="str">
        <f t="shared" si="33"/>
        <v/>
      </c>
      <c r="B163" s="40" t="str">
        <f t="shared" ref="B163:B194" si="35">IF(A163="","",INDEX(J:R,J163,4))</f>
        <v/>
      </c>
      <c r="C163" s="40" t="str">
        <f t="shared" ref="C163:C194" si="36">IF(A163="","",INDEX(J:R,J163,5))</f>
        <v/>
      </c>
      <c r="D163" s="40" t="str">
        <f t="shared" ref="D163:D194" si="37">IF(A163="","",INDEX(J:R,J163,6))</f>
        <v/>
      </c>
      <c r="E163" s="10" t="str">
        <f t="shared" ref="E163:E194" si="38">IF(A163="","",INDEX(J:R,J163,9))</f>
        <v/>
      </c>
      <c r="F163" s="39" t="str">
        <f t="shared" si="34"/>
        <v/>
      </c>
      <c r="H163" s="41">
        <v>161</v>
      </c>
      <c r="I163" s="41">
        <v>0</v>
      </c>
      <c r="J163" s="1" t="str">
        <f>IF(H163&gt;2*('Tabulka PÚ'!C$3),"",MATCH(H163,Q:Q,0))</f>
        <v/>
      </c>
      <c r="K163" s="1" t="str">
        <f>'Tabulka PÚ'!Q65</f>
        <v/>
      </c>
      <c r="L163" s="38" t="str">
        <f t="shared" si="26"/>
        <v/>
      </c>
      <c r="M163" s="1" t="str">
        <f>IF(K163="","",'Tabulka PÚ'!F65)</f>
        <v/>
      </c>
      <c r="N163" s="1" t="str">
        <f>IF(K163="","",'Tabulka PÚ'!B65)</f>
        <v/>
      </c>
      <c r="O163" s="1" t="s">
        <v>10</v>
      </c>
      <c r="P163" s="1" t="str">
        <f t="shared" si="27"/>
        <v/>
      </c>
      <c r="Q163" s="1" t="str">
        <f t="shared" si="28"/>
        <v/>
      </c>
      <c r="R163" s="1" t="str">
        <f>IF(K63="","",IF('Tabulka PÚ'!I65="np","NP",'Tabulka PÚ'!H65))</f>
        <v/>
      </c>
    </row>
    <row r="164" spans="1:18" ht="20.100000000000001" customHeight="1">
      <c r="A164" s="39" t="str">
        <f t="shared" si="33"/>
        <v/>
      </c>
      <c r="B164" s="40" t="str">
        <f t="shared" si="35"/>
        <v/>
      </c>
      <c r="C164" s="40" t="str">
        <f t="shared" si="36"/>
        <v/>
      </c>
      <c r="D164" s="40" t="str">
        <f t="shared" si="37"/>
        <v/>
      </c>
      <c r="E164" s="10" t="str">
        <f t="shared" si="38"/>
        <v/>
      </c>
      <c r="F164" s="39" t="str">
        <f t="shared" si="34"/>
        <v/>
      </c>
      <c r="H164" s="41">
        <v>162</v>
      </c>
      <c r="I164" s="41">
        <v>0</v>
      </c>
      <c r="J164" s="1" t="str">
        <f>IF(H164&gt;2*('Tabulka PÚ'!C$3),"",MATCH(H164,Q:Q,0))</f>
        <v/>
      </c>
      <c r="K164" s="1" t="str">
        <f>'Tabulka PÚ'!Q66</f>
        <v/>
      </c>
      <c r="L164" s="38" t="str">
        <f t="shared" si="26"/>
        <v/>
      </c>
      <c r="M164" s="1" t="str">
        <f>IF(K164="","",'Tabulka PÚ'!F66)</f>
        <v/>
      </c>
      <c r="N164" s="1" t="str">
        <f>IF(K164="","",'Tabulka PÚ'!B66)</f>
        <v/>
      </c>
      <c r="O164" s="1" t="s">
        <v>10</v>
      </c>
      <c r="P164" s="1" t="str">
        <f t="shared" si="27"/>
        <v/>
      </c>
      <c r="Q164" s="1" t="str">
        <f t="shared" si="28"/>
        <v/>
      </c>
      <c r="R164" s="1" t="str">
        <f>IF(K64="","",IF('Tabulka PÚ'!I66="np","NP",'Tabulka PÚ'!H66))</f>
        <v/>
      </c>
    </row>
    <row r="165" spans="1:18" ht="20.100000000000001" customHeight="1">
      <c r="A165" s="39" t="str">
        <f t="shared" si="33"/>
        <v/>
      </c>
      <c r="B165" s="40" t="str">
        <f t="shared" si="35"/>
        <v/>
      </c>
      <c r="C165" s="40" t="str">
        <f t="shared" si="36"/>
        <v/>
      </c>
      <c r="D165" s="40" t="str">
        <f t="shared" si="37"/>
        <v/>
      </c>
      <c r="E165" s="10" t="str">
        <f t="shared" si="38"/>
        <v/>
      </c>
      <c r="F165" s="39" t="str">
        <f t="shared" si="34"/>
        <v/>
      </c>
      <c r="H165" s="41">
        <v>163</v>
      </c>
      <c r="I165" s="41">
        <v>0</v>
      </c>
      <c r="J165" s="1" t="str">
        <f>IF(H165&gt;2*('Tabulka PÚ'!C$3),"",MATCH(H165,Q:Q,0))</f>
        <v/>
      </c>
      <c r="K165" s="1" t="str">
        <f>'Tabulka PÚ'!Q67</f>
        <v/>
      </c>
      <c r="L165" s="38" t="str">
        <f t="shared" si="26"/>
        <v/>
      </c>
      <c r="M165" s="1" t="str">
        <f>IF(K165="","",'Tabulka PÚ'!F67)</f>
        <v/>
      </c>
      <c r="N165" s="1" t="str">
        <f>IF(K165="","",'Tabulka PÚ'!B67)</f>
        <v/>
      </c>
      <c r="O165" s="1" t="s">
        <v>10</v>
      </c>
      <c r="P165" s="1" t="str">
        <f t="shared" si="27"/>
        <v/>
      </c>
      <c r="Q165" s="1" t="str">
        <f t="shared" si="28"/>
        <v/>
      </c>
      <c r="R165" s="1" t="str">
        <f>IF(K65="","",IF('Tabulka PÚ'!I67="np","NP",'Tabulka PÚ'!H67))</f>
        <v/>
      </c>
    </row>
    <row r="166" spans="1:18" ht="20.100000000000001" customHeight="1">
      <c r="A166" s="39" t="str">
        <f t="shared" si="33"/>
        <v/>
      </c>
      <c r="B166" s="40" t="str">
        <f t="shared" si="35"/>
        <v/>
      </c>
      <c r="C166" s="40" t="str">
        <f t="shared" si="36"/>
        <v/>
      </c>
      <c r="D166" s="40" t="str">
        <f t="shared" si="37"/>
        <v/>
      </c>
      <c r="E166" s="10" t="str">
        <f t="shared" si="38"/>
        <v/>
      </c>
      <c r="F166" s="39" t="str">
        <f t="shared" si="34"/>
        <v/>
      </c>
      <c r="H166" s="41">
        <v>164</v>
      </c>
      <c r="I166" s="41">
        <v>0</v>
      </c>
      <c r="J166" s="1" t="str">
        <f>IF(H166&gt;2*('Tabulka PÚ'!C$3),"",MATCH(H166,Q:Q,0))</f>
        <v/>
      </c>
      <c r="K166" s="1" t="str">
        <f>'Tabulka PÚ'!Q68</f>
        <v/>
      </c>
      <c r="L166" s="38" t="str">
        <f t="shared" si="26"/>
        <v/>
      </c>
      <c r="M166" s="1" t="str">
        <f>IF(K166="","",'Tabulka PÚ'!F68)</f>
        <v/>
      </c>
      <c r="N166" s="1" t="str">
        <f>IF(K166="","",'Tabulka PÚ'!B68)</f>
        <v/>
      </c>
      <c r="O166" s="1" t="s">
        <v>10</v>
      </c>
      <c r="P166" s="1" t="str">
        <f t="shared" si="27"/>
        <v/>
      </c>
      <c r="Q166" s="1" t="str">
        <f t="shared" si="28"/>
        <v/>
      </c>
      <c r="R166" s="1" t="str">
        <f>IF(K66="","",IF('Tabulka PÚ'!I68="np","NP",'Tabulka PÚ'!H68))</f>
        <v/>
      </c>
    </row>
    <row r="167" spans="1:18" ht="20.100000000000001" customHeight="1">
      <c r="A167" s="39" t="str">
        <f t="shared" si="33"/>
        <v/>
      </c>
      <c r="B167" s="40" t="str">
        <f t="shared" si="35"/>
        <v/>
      </c>
      <c r="C167" s="40" t="str">
        <f t="shared" si="36"/>
        <v/>
      </c>
      <c r="D167" s="40" t="str">
        <f t="shared" si="37"/>
        <v/>
      </c>
      <c r="E167" s="10" t="str">
        <f t="shared" si="38"/>
        <v/>
      </c>
      <c r="F167" s="39" t="str">
        <f t="shared" si="34"/>
        <v/>
      </c>
      <c r="H167" s="41">
        <v>165</v>
      </c>
      <c r="I167" s="41">
        <v>0</v>
      </c>
      <c r="J167" s="1" t="str">
        <f>IF(H167&gt;2*('Tabulka PÚ'!C$3),"",MATCH(H167,Q:Q,0))</f>
        <v/>
      </c>
      <c r="K167" s="1" t="str">
        <f>'Tabulka PÚ'!Q69</f>
        <v/>
      </c>
      <c r="L167" s="38" t="str">
        <f t="shared" si="26"/>
        <v/>
      </c>
      <c r="M167" s="1" t="str">
        <f>IF(K167="","",'Tabulka PÚ'!F69)</f>
        <v/>
      </c>
      <c r="N167" s="1" t="str">
        <f>IF(K167="","",'Tabulka PÚ'!B69)</f>
        <v/>
      </c>
      <c r="O167" s="1" t="s">
        <v>10</v>
      </c>
      <c r="P167" s="1" t="str">
        <f t="shared" si="27"/>
        <v/>
      </c>
      <c r="Q167" s="1" t="str">
        <f t="shared" si="28"/>
        <v/>
      </c>
      <c r="R167" s="1" t="str">
        <f>IF(K67="","",IF('Tabulka PÚ'!I69="np","NP",'Tabulka PÚ'!H69))</f>
        <v/>
      </c>
    </row>
    <row r="168" spans="1:18" ht="20.100000000000001" customHeight="1">
      <c r="A168" s="39" t="str">
        <f t="shared" si="33"/>
        <v/>
      </c>
      <c r="B168" s="40" t="str">
        <f t="shared" si="35"/>
        <v/>
      </c>
      <c r="C168" s="40" t="str">
        <f t="shared" si="36"/>
        <v/>
      </c>
      <c r="D168" s="40" t="str">
        <f t="shared" si="37"/>
        <v/>
      </c>
      <c r="E168" s="10" t="str">
        <f t="shared" si="38"/>
        <v/>
      </c>
      <c r="F168" s="39" t="str">
        <f t="shared" si="34"/>
        <v/>
      </c>
      <c r="H168" s="41">
        <v>166</v>
      </c>
      <c r="I168" s="41">
        <v>0</v>
      </c>
      <c r="J168" s="1" t="str">
        <f>IF(H168&gt;2*('Tabulka PÚ'!C$3),"",MATCH(H168,Q:Q,0))</f>
        <v/>
      </c>
      <c r="K168" s="1" t="str">
        <f>'Tabulka PÚ'!Q70</f>
        <v/>
      </c>
      <c r="L168" s="38" t="str">
        <f t="shared" ref="L168:L202" si="39">IF(K168="","",K168+H168/1000000000000)</f>
        <v/>
      </c>
      <c r="M168" s="1" t="str">
        <f>IF(K168="","",'Tabulka PÚ'!F70)</f>
        <v/>
      </c>
      <c r="N168" s="1" t="str">
        <f>IF(K168="","",'Tabulka PÚ'!B70)</f>
        <v/>
      </c>
      <c r="O168" s="1" t="s">
        <v>10</v>
      </c>
      <c r="P168" s="1" t="str">
        <f t="shared" ref="P168:P202" si="40">IF(K168="","",RANK(K168,K:K,1))</f>
        <v/>
      </c>
      <c r="Q168" s="1" t="str">
        <f t="shared" ref="Q168:Q202" si="41">IF(K168="","",RANK(L168,L:L,1))</f>
        <v/>
      </c>
      <c r="R168" s="1" t="str">
        <f>IF(K68="","",IF('Tabulka PÚ'!I70="np","NP",'Tabulka PÚ'!H70))</f>
        <v/>
      </c>
    </row>
    <row r="169" spans="1:18" ht="20.100000000000001" customHeight="1">
      <c r="A169" s="39" t="str">
        <f t="shared" si="33"/>
        <v/>
      </c>
      <c r="B169" s="40" t="str">
        <f t="shared" si="35"/>
        <v/>
      </c>
      <c r="C169" s="40" t="str">
        <f t="shared" si="36"/>
        <v/>
      </c>
      <c r="D169" s="40" t="str">
        <f t="shared" si="37"/>
        <v/>
      </c>
      <c r="E169" s="10" t="str">
        <f t="shared" si="38"/>
        <v/>
      </c>
      <c r="F169" s="39" t="str">
        <f t="shared" si="34"/>
        <v/>
      </c>
      <c r="H169" s="41">
        <v>167</v>
      </c>
      <c r="I169" s="41">
        <v>0</v>
      </c>
      <c r="J169" s="1" t="str">
        <f>IF(H169&gt;2*('Tabulka PÚ'!C$3),"",MATCH(H169,Q:Q,0))</f>
        <v/>
      </c>
      <c r="K169" s="1" t="str">
        <f>'Tabulka PÚ'!Q71</f>
        <v/>
      </c>
      <c r="L169" s="38" t="str">
        <f t="shared" si="39"/>
        <v/>
      </c>
      <c r="M169" s="1" t="str">
        <f>IF(K169="","",'Tabulka PÚ'!F71)</f>
        <v/>
      </c>
      <c r="N169" s="1" t="str">
        <f>IF(K169="","",'Tabulka PÚ'!B71)</f>
        <v/>
      </c>
      <c r="O169" s="1" t="s">
        <v>10</v>
      </c>
      <c r="P169" s="1" t="str">
        <f t="shared" si="40"/>
        <v/>
      </c>
      <c r="Q169" s="1" t="str">
        <f t="shared" si="41"/>
        <v/>
      </c>
      <c r="R169" s="1" t="str">
        <f>IF(K69="","",IF('Tabulka PÚ'!I71="np","NP",'Tabulka PÚ'!H71))</f>
        <v/>
      </c>
    </row>
    <row r="170" spans="1:18" ht="20.100000000000001" customHeight="1">
      <c r="A170" s="39" t="str">
        <f t="shared" si="33"/>
        <v/>
      </c>
      <c r="B170" s="40" t="str">
        <f t="shared" si="35"/>
        <v/>
      </c>
      <c r="C170" s="40" t="str">
        <f t="shared" si="36"/>
        <v/>
      </c>
      <c r="D170" s="40" t="str">
        <f t="shared" si="37"/>
        <v/>
      </c>
      <c r="E170" s="10" t="str">
        <f t="shared" si="38"/>
        <v/>
      </c>
      <c r="F170" s="39" t="str">
        <f t="shared" si="34"/>
        <v/>
      </c>
      <c r="H170" s="41">
        <v>168</v>
      </c>
      <c r="I170" s="41">
        <v>0</v>
      </c>
      <c r="J170" s="1" t="str">
        <f>IF(H170&gt;2*('Tabulka PÚ'!C$3),"",MATCH(H170,Q:Q,0))</f>
        <v/>
      </c>
      <c r="K170" s="1" t="str">
        <f>'Tabulka PÚ'!Q72</f>
        <v/>
      </c>
      <c r="L170" s="38" t="str">
        <f t="shared" si="39"/>
        <v/>
      </c>
      <c r="M170" s="1" t="str">
        <f>IF(K170="","",'Tabulka PÚ'!F72)</f>
        <v/>
      </c>
      <c r="N170" s="1" t="str">
        <f>IF(K170="","",'Tabulka PÚ'!B72)</f>
        <v/>
      </c>
      <c r="O170" s="1" t="s">
        <v>10</v>
      </c>
      <c r="P170" s="1" t="str">
        <f t="shared" si="40"/>
        <v/>
      </c>
      <c r="Q170" s="1" t="str">
        <f t="shared" si="41"/>
        <v/>
      </c>
      <c r="R170" s="1" t="str">
        <f>IF(K70="","",IF('Tabulka PÚ'!I72="np","NP",'Tabulka PÚ'!H72))</f>
        <v/>
      </c>
    </row>
    <row r="171" spans="1:18" ht="20.100000000000001" customHeight="1">
      <c r="A171" s="39" t="str">
        <f t="shared" si="33"/>
        <v/>
      </c>
      <c r="B171" s="40" t="str">
        <f t="shared" si="35"/>
        <v/>
      </c>
      <c r="C171" s="40" t="str">
        <f t="shared" si="36"/>
        <v/>
      </c>
      <c r="D171" s="40" t="str">
        <f t="shared" si="37"/>
        <v/>
      </c>
      <c r="E171" s="10" t="str">
        <f t="shared" si="38"/>
        <v/>
      </c>
      <c r="F171" s="39" t="str">
        <f t="shared" si="34"/>
        <v/>
      </c>
      <c r="H171" s="41">
        <v>169</v>
      </c>
      <c r="I171" s="41">
        <v>0</v>
      </c>
      <c r="J171" s="1" t="str">
        <f>IF(H171&gt;2*('Tabulka PÚ'!C$3),"",MATCH(H171,Q:Q,0))</f>
        <v/>
      </c>
      <c r="K171" s="1" t="str">
        <f>'Tabulka PÚ'!Q73</f>
        <v/>
      </c>
      <c r="L171" s="38" t="str">
        <f t="shared" si="39"/>
        <v/>
      </c>
      <c r="M171" s="1" t="str">
        <f>IF(K171="","",'Tabulka PÚ'!F73)</f>
        <v/>
      </c>
      <c r="N171" s="1" t="str">
        <f>IF(K171="","",'Tabulka PÚ'!B73)</f>
        <v/>
      </c>
      <c r="O171" s="1" t="s">
        <v>10</v>
      </c>
      <c r="P171" s="1" t="str">
        <f t="shared" si="40"/>
        <v/>
      </c>
      <c r="Q171" s="1" t="str">
        <f t="shared" si="41"/>
        <v/>
      </c>
      <c r="R171" s="1" t="str">
        <f>IF(K71="","",IF('Tabulka PÚ'!I73="np","NP",'Tabulka PÚ'!H73))</f>
        <v/>
      </c>
    </row>
    <row r="172" spans="1:18" ht="20.100000000000001" customHeight="1">
      <c r="A172" s="39" t="str">
        <f t="shared" si="33"/>
        <v/>
      </c>
      <c r="B172" s="40" t="str">
        <f t="shared" si="35"/>
        <v/>
      </c>
      <c r="C172" s="40" t="str">
        <f t="shared" si="36"/>
        <v/>
      </c>
      <c r="D172" s="40" t="str">
        <f t="shared" si="37"/>
        <v/>
      </c>
      <c r="E172" s="10" t="str">
        <f t="shared" si="38"/>
        <v/>
      </c>
      <c r="F172" s="39" t="str">
        <f t="shared" si="34"/>
        <v/>
      </c>
      <c r="H172" s="41">
        <v>170</v>
      </c>
      <c r="I172" s="41">
        <v>0</v>
      </c>
      <c r="J172" s="1" t="str">
        <f>IF(H172&gt;2*('Tabulka PÚ'!C$3),"",MATCH(H172,Q:Q,0))</f>
        <v/>
      </c>
      <c r="K172" s="1" t="str">
        <f>'Tabulka PÚ'!Q74</f>
        <v/>
      </c>
      <c r="L172" s="38" t="str">
        <f t="shared" si="39"/>
        <v/>
      </c>
      <c r="M172" s="1" t="str">
        <f>IF(K172="","",'Tabulka PÚ'!F74)</f>
        <v/>
      </c>
      <c r="N172" s="1" t="str">
        <f>IF(K172="","",'Tabulka PÚ'!B74)</f>
        <v/>
      </c>
      <c r="O172" s="1" t="s">
        <v>10</v>
      </c>
      <c r="P172" s="1" t="str">
        <f t="shared" si="40"/>
        <v/>
      </c>
      <c r="Q172" s="1" t="str">
        <f t="shared" si="41"/>
        <v/>
      </c>
      <c r="R172" s="1" t="str">
        <f>IF(K72="","",IF('Tabulka PÚ'!I74="np","NP",'Tabulka PÚ'!H74))</f>
        <v/>
      </c>
    </row>
    <row r="173" spans="1:18" ht="20.100000000000001" customHeight="1">
      <c r="A173" s="39" t="str">
        <f t="shared" si="33"/>
        <v/>
      </c>
      <c r="B173" s="40" t="str">
        <f t="shared" si="35"/>
        <v/>
      </c>
      <c r="C173" s="40" t="str">
        <f t="shared" si="36"/>
        <v/>
      </c>
      <c r="D173" s="40" t="str">
        <f t="shared" si="37"/>
        <v/>
      </c>
      <c r="E173" s="10" t="str">
        <f t="shared" si="38"/>
        <v/>
      </c>
      <c r="F173" s="39" t="str">
        <f t="shared" si="34"/>
        <v/>
      </c>
      <c r="H173" s="41">
        <v>171</v>
      </c>
      <c r="I173" s="41">
        <v>0</v>
      </c>
      <c r="J173" s="1" t="str">
        <f>IF(H173&gt;2*('Tabulka PÚ'!C$3),"",MATCH(H173,Q:Q,0))</f>
        <v/>
      </c>
      <c r="K173" s="1" t="str">
        <f>'Tabulka PÚ'!Q75</f>
        <v/>
      </c>
      <c r="L173" s="38" t="str">
        <f t="shared" si="39"/>
        <v/>
      </c>
      <c r="M173" s="1" t="str">
        <f>IF(K173="","",'Tabulka PÚ'!F75)</f>
        <v/>
      </c>
      <c r="N173" s="1" t="str">
        <f>IF(K173="","",'Tabulka PÚ'!B75)</f>
        <v/>
      </c>
      <c r="O173" s="1" t="s">
        <v>10</v>
      </c>
      <c r="P173" s="1" t="str">
        <f t="shared" si="40"/>
        <v/>
      </c>
      <c r="Q173" s="1" t="str">
        <f t="shared" si="41"/>
        <v/>
      </c>
      <c r="R173" s="1" t="str">
        <f>IF(K73="","",IF('Tabulka PÚ'!I75="np","NP",'Tabulka PÚ'!H75))</f>
        <v/>
      </c>
    </row>
    <row r="174" spans="1:18" ht="20.100000000000001" customHeight="1">
      <c r="A174" s="39" t="str">
        <f t="shared" si="33"/>
        <v/>
      </c>
      <c r="B174" s="40" t="str">
        <f t="shared" si="35"/>
        <v/>
      </c>
      <c r="C174" s="40" t="str">
        <f t="shared" si="36"/>
        <v/>
      </c>
      <c r="D174" s="40" t="str">
        <f t="shared" si="37"/>
        <v/>
      </c>
      <c r="E174" s="10" t="str">
        <f t="shared" si="38"/>
        <v/>
      </c>
      <c r="F174" s="39" t="str">
        <f t="shared" si="34"/>
        <v/>
      </c>
      <c r="H174" s="41">
        <v>172</v>
      </c>
      <c r="I174" s="41">
        <v>0</v>
      </c>
      <c r="J174" s="1" t="str">
        <f>IF(H174&gt;2*('Tabulka PÚ'!C$3),"",MATCH(H174,Q:Q,0))</f>
        <v/>
      </c>
      <c r="K174" s="1" t="str">
        <f>'Tabulka PÚ'!Q76</f>
        <v/>
      </c>
      <c r="L174" s="38" t="str">
        <f t="shared" si="39"/>
        <v/>
      </c>
      <c r="M174" s="1" t="str">
        <f>IF(K174="","",'Tabulka PÚ'!F76)</f>
        <v/>
      </c>
      <c r="N174" s="1" t="str">
        <f>IF(K174="","",'Tabulka PÚ'!B76)</f>
        <v/>
      </c>
      <c r="O174" s="1" t="s">
        <v>10</v>
      </c>
      <c r="P174" s="1" t="str">
        <f t="shared" si="40"/>
        <v/>
      </c>
      <c r="Q174" s="1" t="str">
        <f t="shared" si="41"/>
        <v/>
      </c>
      <c r="R174" s="1" t="str">
        <f>IF(K74="","",IF('Tabulka PÚ'!I76="np","NP",'Tabulka PÚ'!H76))</f>
        <v/>
      </c>
    </row>
    <row r="175" spans="1:18" ht="20.100000000000001" customHeight="1">
      <c r="A175" s="39" t="str">
        <f t="shared" si="33"/>
        <v/>
      </c>
      <c r="B175" s="40" t="str">
        <f t="shared" si="35"/>
        <v/>
      </c>
      <c r="C175" s="40" t="str">
        <f t="shared" si="36"/>
        <v/>
      </c>
      <c r="D175" s="40" t="str">
        <f t="shared" si="37"/>
        <v/>
      </c>
      <c r="E175" s="10" t="str">
        <f t="shared" si="38"/>
        <v/>
      </c>
      <c r="F175" s="39" t="str">
        <f t="shared" si="34"/>
        <v/>
      </c>
      <c r="H175" s="41">
        <v>173</v>
      </c>
      <c r="I175" s="41">
        <v>0</v>
      </c>
      <c r="J175" s="1" t="str">
        <f>IF(H175&gt;2*('Tabulka PÚ'!C$3),"",MATCH(H175,Q:Q,0))</f>
        <v/>
      </c>
      <c r="K175" s="1" t="str">
        <f>'Tabulka PÚ'!Q77</f>
        <v/>
      </c>
      <c r="L175" s="38" t="str">
        <f t="shared" si="39"/>
        <v/>
      </c>
      <c r="M175" s="1" t="str">
        <f>IF(K175="","",'Tabulka PÚ'!F77)</f>
        <v/>
      </c>
      <c r="N175" s="1" t="str">
        <f>IF(K175="","",'Tabulka PÚ'!B77)</f>
        <v/>
      </c>
      <c r="O175" s="1" t="s">
        <v>10</v>
      </c>
      <c r="P175" s="1" t="str">
        <f t="shared" si="40"/>
        <v/>
      </c>
      <c r="Q175" s="1" t="str">
        <f t="shared" si="41"/>
        <v/>
      </c>
      <c r="R175" s="1" t="str">
        <f>IF(K75="","",IF('Tabulka PÚ'!I77="np","NP",'Tabulka PÚ'!H77))</f>
        <v/>
      </c>
    </row>
    <row r="176" spans="1:18" ht="20.100000000000001" customHeight="1">
      <c r="A176" s="39" t="str">
        <f t="shared" si="33"/>
        <v/>
      </c>
      <c r="B176" s="40" t="str">
        <f t="shared" si="35"/>
        <v/>
      </c>
      <c r="C176" s="40" t="str">
        <f t="shared" si="36"/>
        <v/>
      </c>
      <c r="D176" s="40" t="str">
        <f t="shared" si="37"/>
        <v/>
      </c>
      <c r="E176" s="10" t="str">
        <f t="shared" si="38"/>
        <v/>
      </c>
      <c r="F176" s="39" t="str">
        <f t="shared" si="34"/>
        <v/>
      </c>
      <c r="H176" s="41">
        <v>174</v>
      </c>
      <c r="I176" s="41">
        <v>0</v>
      </c>
      <c r="J176" s="1" t="str">
        <f>IF(H176&gt;2*('Tabulka PÚ'!C$3),"",MATCH(H176,Q:Q,0))</f>
        <v/>
      </c>
      <c r="K176" s="1" t="str">
        <f>'Tabulka PÚ'!Q78</f>
        <v/>
      </c>
      <c r="L176" s="38" t="str">
        <f t="shared" si="39"/>
        <v/>
      </c>
      <c r="M176" s="1" t="str">
        <f>IF(K176="","",'Tabulka PÚ'!F78)</f>
        <v/>
      </c>
      <c r="N176" s="1" t="str">
        <f>IF(K176="","",'Tabulka PÚ'!B78)</f>
        <v/>
      </c>
      <c r="O176" s="1" t="s">
        <v>10</v>
      </c>
      <c r="P176" s="1" t="str">
        <f t="shared" si="40"/>
        <v/>
      </c>
      <c r="Q176" s="1" t="str">
        <f t="shared" si="41"/>
        <v/>
      </c>
      <c r="R176" s="1" t="str">
        <f>IF(K76="","",IF('Tabulka PÚ'!I78="np","NP",'Tabulka PÚ'!H78))</f>
        <v/>
      </c>
    </row>
    <row r="177" spans="1:18" ht="20.100000000000001" customHeight="1">
      <c r="A177" s="39" t="str">
        <f t="shared" si="33"/>
        <v/>
      </c>
      <c r="B177" s="40" t="str">
        <f t="shared" si="35"/>
        <v/>
      </c>
      <c r="C177" s="40" t="str">
        <f t="shared" si="36"/>
        <v/>
      </c>
      <c r="D177" s="40" t="str">
        <f t="shared" si="37"/>
        <v/>
      </c>
      <c r="E177" s="10" t="str">
        <f t="shared" si="38"/>
        <v/>
      </c>
      <c r="F177" s="39" t="str">
        <f t="shared" si="34"/>
        <v/>
      </c>
      <c r="H177" s="41">
        <v>175</v>
      </c>
      <c r="I177" s="41">
        <v>0</v>
      </c>
      <c r="J177" s="1" t="str">
        <f>IF(H177&gt;2*('Tabulka PÚ'!C$3),"",MATCH(H177,Q:Q,0))</f>
        <v/>
      </c>
      <c r="K177" s="1" t="str">
        <f>'Tabulka PÚ'!Q79</f>
        <v/>
      </c>
      <c r="L177" s="38" t="str">
        <f t="shared" si="39"/>
        <v/>
      </c>
      <c r="M177" s="1" t="str">
        <f>IF(K177="","",'Tabulka PÚ'!F79)</f>
        <v/>
      </c>
      <c r="N177" s="1" t="str">
        <f>IF(K177="","",'Tabulka PÚ'!B79)</f>
        <v/>
      </c>
      <c r="O177" s="1" t="s">
        <v>10</v>
      </c>
      <c r="P177" s="1" t="str">
        <f t="shared" si="40"/>
        <v/>
      </c>
      <c r="Q177" s="1" t="str">
        <f t="shared" si="41"/>
        <v/>
      </c>
      <c r="R177" s="1" t="str">
        <f>IF(K77="","",IF('Tabulka PÚ'!I79="np","NP",'Tabulka PÚ'!H79))</f>
        <v/>
      </c>
    </row>
    <row r="178" spans="1:18" ht="20.100000000000001" customHeight="1">
      <c r="A178" s="39" t="str">
        <f t="shared" si="33"/>
        <v/>
      </c>
      <c r="B178" s="40" t="str">
        <f t="shared" si="35"/>
        <v/>
      </c>
      <c r="C178" s="40" t="str">
        <f t="shared" si="36"/>
        <v/>
      </c>
      <c r="D178" s="40" t="str">
        <f t="shared" si="37"/>
        <v/>
      </c>
      <c r="E178" s="10" t="str">
        <f t="shared" si="38"/>
        <v/>
      </c>
      <c r="F178" s="39" t="str">
        <f t="shared" si="34"/>
        <v/>
      </c>
      <c r="H178" s="41">
        <v>176</v>
      </c>
      <c r="I178" s="41">
        <v>0</v>
      </c>
      <c r="J178" s="1" t="str">
        <f>IF(H178&gt;2*('Tabulka PÚ'!C$3),"",MATCH(H178,Q:Q,0))</f>
        <v/>
      </c>
      <c r="K178" s="1" t="str">
        <f>'Tabulka PÚ'!Q80</f>
        <v/>
      </c>
      <c r="L178" s="38" t="str">
        <f t="shared" si="39"/>
        <v/>
      </c>
      <c r="M178" s="1" t="str">
        <f>IF(K178="","",'Tabulka PÚ'!F80)</f>
        <v/>
      </c>
      <c r="N178" s="1" t="str">
        <f>IF(K178="","",'Tabulka PÚ'!B80)</f>
        <v/>
      </c>
      <c r="O178" s="1" t="s">
        <v>10</v>
      </c>
      <c r="P178" s="1" t="str">
        <f t="shared" si="40"/>
        <v/>
      </c>
      <c r="Q178" s="1" t="str">
        <f t="shared" si="41"/>
        <v/>
      </c>
      <c r="R178" s="1" t="str">
        <f>IF(K78="","",IF('Tabulka PÚ'!I80="np","NP",'Tabulka PÚ'!H80))</f>
        <v/>
      </c>
    </row>
    <row r="179" spans="1:18" ht="20.100000000000001" customHeight="1">
      <c r="A179" s="39" t="str">
        <f t="shared" si="33"/>
        <v/>
      </c>
      <c r="B179" s="40" t="str">
        <f t="shared" si="35"/>
        <v/>
      </c>
      <c r="C179" s="40" t="str">
        <f t="shared" si="36"/>
        <v/>
      </c>
      <c r="D179" s="40" t="str">
        <f t="shared" si="37"/>
        <v/>
      </c>
      <c r="E179" s="10" t="str">
        <f t="shared" si="38"/>
        <v/>
      </c>
      <c r="F179" s="39" t="str">
        <f t="shared" si="34"/>
        <v/>
      </c>
      <c r="H179" s="41">
        <v>177</v>
      </c>
      <c r="I179" s="41">
        <v>0</v>
      </c>
      <c r="J179" s="1" t="str">
        <f>IF(H179&gt;2*('Tabulka PÚ'!C$3),"",MATCH(H179,Q:Q,0))</f>
        <v/>
      </c>
      <c r="K179" s="1" t="str">
        <f>'Tabulka PÚ'!Q81</f>
        <v/>
      </c>
      <c r="L179" s="38" t="str">
        <f t="shared" si="39"/>
        <v/>
      </c>
      <c r="M179" s="1" t="str">
        <f>IF(K179="","",'Tabulka PÚ'!F81)</f>
        <v/>
      </c>
      <c r="N179" s="1" t="str">
        <f>IF(K179="","",'Tabulka PÚ'!B81)</f>
        <v/>
      </c>
      <c r="O179" s="1" t="s">
        <v>10</v>
      </c>
      <c r="P179" s="1" t="str">
        <f t="shared" si="40"/>
        <v/>
      </c>
      <c r="Q179" s="1" t="str">
        <f t="shared" si="41"/>
        <v/>
      </c>
      <c r="R179" s="1" t="str">
        <f>IF(K79="","",IF('Tabulka PÚ'!I81="np","NP",'Tabulka PÚ'!H81))</f>
        <v/>
      </c>
    </row>
    <row r="180" spans="1:18" ht="20.100000000000001" customHeight="1">
      <c r="A180" s="39" t="str">
        <f t="shared" si="33"/>
        <v/>
      </c>
      <c r="B180" s="40" t="str">
        <f t="shared" si="35"/>
        <v/>
      </c>
      <c r="C180" s="40" t="str">
        <f t="shared" si="36"/>
        <v/>
      </c>
      <c r="D180" s="40" t="str">
        <f t="shared" si="37"/>
        <v/>
      </c>
      <c r="E180" s="10" t="str">
        <f t="shared" si="38"/>
        <v/>
      </c>
      <c r="F180" s="39" t="str">
        <f t="shared" si="34"/>
        <v/>
      </c>
      <c r="H180" s="41">
        <v>178</v>
      </c>
      <c r="I180" s="41">
        <v>0</v>
      </c>
      <c r="J180" s="1" t="str">
        <f>IF(H180&gt;2*('Tabulka PÚ'!C$3),"",MATCH(H180,Q:Q,0))</f>
        <v/>
      </c>
      <c r="K180" s="1" t="str">
        <f>'Tabulka PÚ'!Q82</f>
        <v/>
      </c>
      <c r="L180" s="38" t="str">
        <f t="shared" si="39"/>
        <v/>
      </c>
      <c r="M180" s="1" t="str">
        <f>IF(K180="","",'Tabulka PÚ'!F82)</f>
        <v/>
      </c>
      <c r="N180" s="1" t="str">
        <f>IF(K180="","",'Tabulka PÚ'!B82)</f>
        <v/>
      </c>
      <c r="O180" s="1" t="s">
        <v>10</v>
      </c>
      <c r="P180" s="1" t="str">
        <f t="shared" si="40"/>
        <v/>
      </c>
      <c r="Q180" s="1" t="str">
        <f t="shared" si="41"/>
        <v/>
      </c>
      <c r="R180" s="1" t="str">
        <f>IF(K80="","",IF('Tabulka PÚ'!I82="np","NP",'Tabulka PÚ'!H82))</f>
        <v/>
      </c>
    </row>
    <row r="181" spans="1:18" ht="20.100000000000001" customHeight="1">
      <c r="A181" s="39" t="str">
        <f t="shared" si="33"/>
        <v/>
      </c>
      <c r="B181" s="40" t="str">
        <f t="shared" si="35"/>
        <v/>
      </c>
      <c r="C181" s="40" t="str">
        <f t="shared" si="36"/>
        <v/>
      </c>
      <c r="D181" s="40" t="str">
        <f t="shared" si="37"/>
        <v/>
      </c>
      <c r="E181" s="10" t="str">
        <f t="shared" si="38"/>
        <v/>
      </c>
      <c r="F181" s="39" t="str">
        <f t="shared" si="34"/>
        <v/>
      </c>
      <c r="H181" s="41">
        <v>179</v>
      </c>
      <c r="I181" s="41">
        <v>0</v>
      </c>
      <c r="J181" s="1" t="str">
        <f>IF(H181&gt;2*('Tabulka PÚ'!C$3),"",MATCH(H181,Q:Q,0))</f>
        <v/>
      </c>
      <c r="K181" s="1" t="str">
        <f>'Tabulka PÚ'!Q83</f>
        <v/>
      </c>
      <c r="L181" s="38" t="str">
        <f t="shared" si="39"/>
        <v/>
      </c>
      <c r="M181" s="1" t="str">
        <f>IF(K181="","",'Tabulka PÚ'!F83)</f>
        <v/>
      </c>
      <c r="N181" s="1" t="str">
        <f>IF(K181="","",'Tabulka PÚ'!B83)</f>
        <v/>
      </c>
      <c r="O181" s="1" t="s">
        <v>10</v>
      </c>
      <c r="P181" s="1" t="str">
        <f t="shared" si="40"/>
        <v/>
      </c>
      <c r="Q181" s="1" t="str">
        <f t="shared" si="41"/>
        <v/>
      </c>
      <c r="R181" s="1" t="str">
        <f>IF(K81="","",IF('Tabulka PÚ'!I83="np","NP",'Tabulka PÚ'!H83))</f>
        <v/>
      </c>
    </row>
    <row r="182" spans="1:18" ht="20.100000000000001" customHeight="1">
      <c r="A182" s="39" t="str">
        <f t="shared" si="33"/>
        <v/>
      </c>
      <c r="B182" s="40" t="str">
        <f t="shared" si="35"/>
        <v/>
      </c>
      <c r="C182" s="40" t="str">
        <f t="shared" si="36"/>
        <v/>
      </c>
      <c r="D182" s="40" t="str">
        <f t="shared" si="37"/>
        <v/>
      </c>
      <c r="E182" s="10" t="str">
        <f t="shared" si="38"/>
        <v/>
      </c>
      <c r="F182" s="39" t="str">
        <f t="shared" si="34"/>
        <v/>
      </c>
      <c r="H182" s="41">
        <v>180</v>
      </c>
      <c r="I182" s="41">
        <v>0</v>
      </c>
      <c r="J182" s="1" t="str">
        <f>IF(H182&gt;2*('Tabulka PÚ'!C$3),"",MATCH(H182,Q:Q,0))</f>
        <v/>
      </c>
      <c r="K182" s="1" t="str">
        <f>'Tabulka PÚ'!Q84</f>
        <v/>
      </c>
      <c r="L182" s="38" t="str">
        <f t="shared" si="39"/>
        <v/>
      </c>
      <c r="M182" s="1" t="str">
        <f>IF(K182="","",'Tabulka PÚ'!F84)</f>
        <v/>
      </c>
      <c r="N182" s="1" t="str">
        <f>IF(K182="","",'Tabulka PÚ'!B84)</f>
        <v/>
      </c>
      <c r="O182" s="1" t="s">
        <v>10</v>
      </c>
      <c r="P182" s="1" t="str">
        <f t="shared" si="40"/>
        <v/>
      </c>
      <c r="Q182" s="1" t="str">
        <f t="shared" si="41"/>
        <v/>
      </c>
      <c r="R182" s="1" t="str">
        <f>IF(K82="","",IF('Tabulka PÚ'!I84="np","NP",'Tabulka PÚ'!H84))</f>
        <v/>
      </c>
    </row>
    <row r="183" spans="1:18" ht="20.100000000000001" customHeight="1">
      <c r="A183" s="39" t="str">
        <f t="shared" si="33"/>
        <v/>
      </c>
      <c r="B183" s="40" t="str">
        <f t="shared" si="35"/>
        <v/>
      </c>
      <c r="C183" s="40" t="str">
        <f t="shared" si="36"/>
        <v/>
      </c>
      <c r="D183" s="40" t="str">
        <f t="shared" si="37"/>
        <v/>
      </c>
      <c r="E183" s="10" t="str">
        <f t="shared" si="38"/>
        <v/>
      </c>
      <c r="F183" s="39" t="str">
        <f t="shared" si="34"/>
        <v/>
      </c>
      <c r="H183" s="41">
        <v>181</v>
      </c>
      <c r="I183" s="41">
        <v>0</v>
      </c>
      <c r="J183" s="1" t="str">
        <f>IF(H183&gt;2*('Tabulka PÚ'!C$3),"",MATCH(H183,Q:Q,0))</f>
        <v/>
      </c>
      <c r="K183" s="1" t="str">
        <f>'Tabulka PÚ'!Q85</f>
        <v/>
      </c>
      <c r="L183" s="38" t="str">
        <f t="shared" si="39"/>
        <v/>
      </c>
      <c r="M183" s="1" t="str">
        <f>IF(K183="","",'Tabulka PÚ'!F85)</f>
        <v/>
      </c>
      <c r="N183" s="1" t="str">
        <f>IF(K183="","",'Tabulka PÚ'!B85)</f>
        <v/>
      </c>
      <c r="O183" s="1" t="s">
        <v>10</v>
      </c>
      <c r="P183" s="1" t="str">
        <f t="shared" si="40"/>
        <v/>
      </c>
      <c r="Q183" s="1" t="str">
        <f t="shared" si="41"/>
        <v/>
      </c>
      <c r="R183" s="1" t="str">
        <f>IF(K83="","",IF('Tabulka PÚ'!I85="np","NP",'Tabulka PÚ'!H85))</f>
        <v/>
      </c>
    </row>
    <row r="184" spans="1:18" ht="20.100000000000001" customHeight="1">
      <c r="A184" s="39" t="str">
        <f t="shared" si="33"/>
        <v/>
      </c>
      <c r="B184" s="40" t="str">
        <f t="shared" si="35"/>
        <v/>
      </c>
      <c r="C184" s="40" t="str">
        <f t="shared" si="36"/>
        <v/>
      </c>
      <c r="D184" s="40" t="str">
        <f t="shared" si="37"/>
        <v/>
      </c>
      <c r="E184" s="10" t="str">
        <f t="shared" si="38"/>
        <v/>
      </c>
      <c r="F184" s="39" t="str">
        <f t="shared" si="34"/>
        <v/>
      </c>
      <c r="H184" s="41">
        <v>182</v>
      </c>
      <c r="I184" s="41">
        <v>0</v>
      </c>
      <c r="J184" s="1" t="str">
        <f>IF(H184&gt;2*('Tabulka PÚ'!C$3),"",MATCH(H184,Q:Q,0))</f>
        <v/>
      </c>
      <c r="K184" s="1" t="str">
        <f>'Tabulka PÚ'!Q86</f>
        <v/>
      </c>
      <c r="L184" s="38" t="str">
        <f t="shared" si="39"/>
        <v/>
      </c>
      <c r="M184" s="1" t="str">
        <f>IF(K184="","",'Tabulka PÚ'!F86)</f>
        <v/>
      </c>
      <c r="N184" s="1" t="str">
        <f>IF(K184="","",'Tabulka PÚ'!B86)</f>
        <v/>
      </c>
      <c r="O184" s="1" t="s">
        <v>10</v>
      </c>
      <c r="P184" s="1" t="str">
        <f t="shared" si="40"/>
        <v/>
      </c>
      <c r="Q184" s="1" t="str">
        <f t="shared" si="41"/>
        <v/>
      </c>
      <c r="R184" s="1" t="str">
        <f>IF(K84="","",IF('Tabulka PÚ'!I86="np","NP",'Tabulka PÚ'!H86))</f>
        <v/>
      </c>
    </row>
    <row r="185" spans="1:18" ht="20.100000000000001" customHeight="1">
      <c r="A185" s="39" t="str">
        <f t="shared" si="33"/>
        <v/>
      </c>
      <c r="B185" s="40" t="str">
        <f t="shared" si="35"/>
        <v/>
      </c>
      <c r="C185" s="40" t="str">
        <f t="shared" si="36"/>
        <v/>
      </c>
      <c r="D185" s="40" t="str">
        <f t="shared" si="37"/>
        <v/>
      </c>
      <c r="E185" s="10" t="str">
        <f t="shared" si="38"/>
        <v/>
      </c>
      <c r="F185" s="39" t="str">
        <f t="shared" si="34"/>
        <v/>
      </c>
      <c r="H185" s="41">
        <v>183</v>
      </c>
      <c r="I185" s="41">
        <v>0</v>
      </c>
      <c r="J185" s="1" t="str">
        <f>IF(H185&gt;2*('Tabulka PÚ'!C$3),"",MATCH(H185,Q:Q,0))</f>
        <v/>
      </c>
      <c r="K185" s="1" t="str">
        <f>'Tabulka PÚ'!Q87</f>
        <v/>
      </c>
      <c r="L185" s="38" t="str">
        <f t="shared" si="39"/>
        <v/>
      </c>
      <c r="M185" s="1" t="str">
        <f>IF(K185="","",'Tabulka PÚ'!F87)</f>
        <v/>
      </c>
      <c r="N185" s="1" t="str">
        <f>IF(K185="","",'Tabulka PÚ'!B87)</f>
        <v/>
      </c>
      <c r="O185" s="1" t="s">
        <v>10</v>
      </c>
      <c r="P185" s="1" t="str">
        <f t="shared" si="40"/>
        <v/>
      </c>
      <c r="Q185" s="1" t="str">
        <f t="shared" si="41"/>
        <v/>
      </c>
      <c r="R185" s="1" t="str">
        <f>IF(K85="","",IF('Tabulka PÚ'!I87="np","NP",'Tabulka PÚ'!H87))</f>
        <v/>
      </c>
    </row>
    <row r="186" spans="1:18" ht="20.100000000000001" customHeight="1">
      <c r="A186" s="39" t="str">
        <f t="shared" si="33"/>
        <v/>
      </c>
      <c r="B186" s="40" t="str">
        <f t="shared" si="35"/>
        <v/>
      </c>
      <c r="C186" s="40" t="str">
        <f t="shared" si="36"/>
        <v/>
      </c>
      <c r="D186" s="40" t="str">
        <f t="shared" si="37"/>
        <v/>
      </c>
      <c r="E186" s="10" t="str">
        <f t="shared" si="38"/>
        <v/>
      </c>
      <c r="F186" s="39" t="str">
        <f t="shared" si="34"/>
        <v/>
      </c>
      <c r="H186" s="41">
        <v>184</v>
      </c>
      <c r="I186" s="41">
        <v>0</v>
      </c>
      <c r="J186" s="1" t="str">
        <f>IF(H186&gt;2*('Tabulka PÚ'!C$3),"",MATCH(H186,Q:Q,0))</f>
        <v/>
      </c>
      <c r="K186" s="1" t="str">
        <f>'Tabulka PÚ'!Q88</f>
        <v/>
      </c>
      <c r="L186" s="38" t="str">
        <f t="shared" si="39"/>
        <v/>
      </c>
      <c r="M186" s="1" t="str">
        <f>IF(K186="","",'Tabulka PÚ'!F88)</f>
        <v/>
      </c>
      <c r="N186" s="1" t="str">
        <f>IF(K186="","",'Tabulka PÚ'!B88)</f>
        <v/>
      </c>
      <c r="O186" s="1" t="s">
        <v>10</v>
      </c>
      <c r="P186" s="1" t="str">
        <f t="shared" si="40"/>
        <v/>
      </c>
      <c r="Q186" s="1" t="str">
        <f t="shared" si="41"/>
        <v/>
      </c>
      <c r="R186" s="1" t="str">
        <f>IF(K86="","",IF('Tabulka PÚ'!I88="np","NP",'Tabulka PÚ'!H88))</f>
        <v/>
      </c>
    </row>
    <row r="187" spans="1:18" ht="20.100000000000001" customHeight="1">
      <c r="A187" s="39" t="str">
        <f t="shared" si="33"/>
        <v/>
      </c>
      <c r="B187" s="40" t="str">
        <f t="shared" si="35"/>
        <v/>
      </c>
      <c r="C187" s="40" t="str">
        <f t="shared" si="36"/>
        <v/>
      </c>
      <c r="D187" s="40" t="str">
        <f t="shared" si="37"/>
        <v/>
      </c>
      <c r="E187" s="10" t="str">
        <f t="shared" si="38"/>
        <v/>
      </c>
      <c r="F187" s="39" t="str">
        <f t="shared" si="34"/>
        <v/>
      </c>
      <c r="H187" s="41">
        <v>185</v>
      </c>
      <c r="I187" s="41">
        <v>0</v>
      </c>
      <c r="J187" s="1" t="str">
        <f>IF(H187&gt;2*('Tabulka PÚ'!C$3),"",MATCH(H187,Q:Q,0))</f>
        <v/>
      </c>
      <c r="K187" s="1" t="str">
        <f>'Tabulka PÚ'!Q89</f>
        <v/>
      </c>
      <c r="L187" s="38" t="str">
        <f t="shared" si="39"/>
        <v/>
      </c>
      <c r="M187" s="1" t="str">
        <f>IF(K187="","",'Tabulka PÚ'!F89)</f>
        <v/>
      </c>
      <c r="N187" s="1" t="str">
        <f>IF(K187="","",'Tabulka PÚ'!B89)</f>
        <v/>
      </c>
      <c r="O187" s="1" t="s">
        <v>10</v>
      </c>
      <c r="P187" s="1" t="str">
        <f t="shared" si="40"/>
        <v/>
      </c>
      <c r="Q187" s="1" t="str">
        <f t="shared" si="41"/>
        <v/>
      </c>
      <c r="R187" s="1" t="str">
        <f>IF(K87="","",IF('Tabulka PÚ'!I89="np","NP",'Tabulka PÚ'!H89))</f>
        <v/>
      </c>
    </row>
    <row r="188" spans="1:18" ht="20.100000000000001" customHeight="1">
      <c r="A188" s="39" t="str">
        <f t="shared" si="33"/>
        <v/>
      </c>
      <c r="B188" s="40" t="str">
        <f t="shared" si="35"/>
        <v/>
      </c>
      <c r="C188" s="40" t="str">
        <f t="shared" si="36"/>
        <v/>
      </c>
      <c r="D188" s="40" t="str">
        <f t="shared" si="37"/>
        <v/>
      </c>
      <c r="E188" s="10" t="str">
        <f t="shared" si="38"/>
        <v/>
      </c>
      <c r="F188" s="39" t="str">
        <f t="shared" si="34"/>
        <v/>
      </c>
      <c r="H188" s="41">
        <v>186</v>
      </c>
      <c r="I188" s="41">
        <v>0</v>
      </c>
      <c r="J188" s="1" t="str">
        <f>IF(H188&gt;2*('Tabulka PÚ'!C$3),"",MATCH(H188,Q:Q,0))</f>
        <v/>
      </c>
      <c r="K188" s="1" t="str">
        <f>'Tabulka PÚ'!Q90</f>
        <v/>
      </c>
      <c r="L188" s="38" t="str">
        <f t="shared" si="39"/>
        <v/>
      </c>
      <c r="M188" s="1" t="str">
        <f>IF(K188="","",'Tabulka PÚ'!F90)</f>
        <v/>
      </c>
      <c r="N188" s="1" t="str">
        <f>IF(K188="","",'Tabulka PÚ'!B90)</f>
        <v/>
      </c>
      <c r="O188" s="1" t="s">
        <v>10</v>
      </c>
      <c r="P188" s="1" t="str">
        <f t="shared" si="40"/>
        <v/>
      </c>
      <c r="Q188" s="1" t="str">
        <f t="shared" si="41"/>
        <v/>
      </c>
      <c r="R188" s="1" t="str">
        <f>IF(K88="","",IF('Tabulka PÚ'!I90="np","NP",'Tabulka PÚ'!H90))</f>
        <v/>
      </c>
    </row>
    <row r="189" spans="1:18" ht="20.100000000000001" customHeight="1">
      <c r="A189" s="39" t="str">
        <f t="shared" si="33"/>
        <v/>
      </c>
      <c r="B189" s="40" t="str">
        <f t="shared" si="35"/>
        <v/>
      </c>
      <c r="C189" s="40" t="str">
        <f t="shared" si="36"/>
        <v/>
      </c>
      <c r="D189" s="40" t="str">
        <f t="shared" si="37"/>
        <v/>
      </c>
      <c r="E189" s="10" t="str">
        <f t="shared" si="38"/>
        <v/>
      </c>
      <c r="F189" s="39" t="str">
        <f t="shared" si="34"/>
        <v/>
      </c>
      <c r="H189" s="41">
        <v>187</v>
      </c>
      <c r="I189" s="41">
        <v>0</v>
      </c>
      <c r="J189" s="1" t="str">
        <f>IF(H189&gt;2*('Tabulka PÚ'!C$3),"",MATCH(H189,Q:Q,0))</f>
        <v/>
      </c>
      <c r="K189" s="1" t="str">
        <f>'Tabulka PÚ'!Q91</f>
        <v/>
      </c>
      <c r="L189" s="38" t="str">
        <f t="shared" si="39"/>
        <v/>
      </c>
      <c r="M189" s="1" t="str">
        <f>IF(K189="","",'Tabulka PÚ'!F91)</f>
        <v/>
      </c>
      <c r="N189" s="1" t="str">
        <f>IF(K189="","",'Tabulka PÚ'!B91)</f>
        <v/>
      </c>
      <c r="O189" s="1" t="s">
        <v>10</v>
      </c>
      <c r="P189" s="1" t="str">
        <f t="shared" si="40"/>
        <v/>
      </c>
      <c r="Q189" s="1" t="str">
        <f t="shared" si="41"/>
        <v/>
      </c>
      <c r="R189" s="1" t="str">
        <f>IF(K89="","",IF('Tabulka PÚ'!I91="np","NP",'Tabulka PÚ'!H91))</f>
        <v/>
      </c>
    </row>
    <row r="190" spans="1:18" ht="20.100000000000001" customHeight="1">
      <c r="A190" s="39" t="str">
        <f t="shared" si="33"/>
        <v/>
      </c>
      <c r="B190" s="40" t="str">
        <f t="shared" si="35"/>
        <v/>
      </c>
      <c r="C190" s="40" t="str">
        <f t="shared" si="36"/>
        <v/>
      </c>
      <c r="D190" s="40" t="str">
        <f t="shared" si="37"/>
        <v/>
      </c>
      <c r="E190" s="10" t="str">
        <f t="shared" si="38"/>
        <v/>
      </c>
      <c r="F190" s="39" t="str">
        <f t="shared" si="34"/>
        <v/>
      </c>
      <c r="H190" s="41">
        <v>188</v>
      </c>
      <c r="I190" s="41">
        <v>0</v>
      </c>
      <c r="J190" s="1" t="str">
        <f>IF(H190&gt;2*('Tabulka PÚ'!C$3),"",MATCH(H190,Q:Q,0))</f>
        <v/>
      </c>
      <c r="K190" s="1" t="str">
        <f>'Tabulka PÚ'!Q92</f>
        <v/>
      </c>
      <c r="L190" s="38" t="str">
        <f t="shared" si="39"/>
        <v/>
      </c>
      <c r="M190" s="1" t="str">
        <f>IF(K190="","",'Tabulka PÚ'!F92)</f>
        <v/>
      </c>
      <c r="N190" s="1" t="str">
        <f>IF(K190="","",'Tabulka PÚ'!B92)</f>
        <v/>
      </c>
      <c r="O190" s="1" t="s">
        <v>10</v>
      </c>
      <c r="P190" s="1" t="str">
        <f t="shared" si="40"/>
        <v/>
      </c>
      <c r="Q190" s="1" t="str">
        <f t="shared" si="41"/>
        <v/>
      </c>
      <c r="R190" s="1" t="str">
        <f>IF(K90="","",IF('Tabulka PÚ'!I92="np","NP",'Tabulka PÚ'!H92))</f>
        <v/>
      </c>
    </row>
    <row r="191" spans="1:18" ht="20.100000000000001" customHeight="1">
      <c r="A191" s="39" t="str">
        <f t="shared" si="33"/>
        <v/>
      </c>
      <c r="B191" s="40" t="str">
        <f t="shared" si="35"/>
        <v/>
      </c>
      <c r="C191" s="40" t="str">
        <f t="shared" si="36"/>
        <v/>
      </c>
      <c r="D191" s="40" t="str">
        <f t="shared" si="37"/>
        <v/>
      </c>
      <c r="E191" s="10" t="str">
        <f t="shared" si="38"/>
        <v/>
      </c>
      <c r="F191" s="39" t="str">
        <f t="shared" si="34"/>
        <v/>
      </c>
      <c r="H191" s="41">
        <v>189</v>
      </c>
      <c r="I191" s="41">
        <v>0</v>
      </c>
      <c r="J191" s="1" t="str">
        <f>IF(H191&gt;2*('Tabulka PÚ'!C$3),"",MATCH(H191,Q:Q,0))</f>
        <v/>
      </c>
      <c r="K191" s="1" t="str">
        <f>'Tabulka PÚ'!Q93</f>
        <v/>
      </c>
      <c r="L191" s="38" t="str">
        <f t="shared" si="39"/>
        <v/>
      </c>
      <c r="M191" s="1" t="str">
        <f>IF(K191="","",'Tabulka PÚ'!F93)</f>
        <v/>
      </c>
      <c r="N191" s="1" t="str">
        <f>IF(K191="","",'Tabulka PÚ'!B93)</f>
        <v/>
      </c>
      <c r="O191" s="1" t="s">
        <v>10</v>
      </c>
      <c r="P191" s="1" t="str">
        <f t="shared" si="40"/>
        <v/>
      </c>
      <c r="Q191" s="1" t="str">
        <f t="shared" si="41"/>
        <v/>
      </c>
      <c r="R191" s="1" t="str">
        <f>IF(K91="","",IF('Tabulka PÚ'!I93="np","NP",'Tabulka PÚ'!H93))</f>
        <v/>
      </c>
    </row>
    <row r="192" spans="1:18" ht="20.100000000000001" customHeight="1">
      <c r="A192" s="39" t="str">
        <f t="shared" si="33"/>
        <v/>
      </c>
      <c r="B192" s="40" t="str">
        <f t="shared" si="35"/>
        <v/>
      </c>
      <c r="C192" s="40" t="str">
        <f t="shared" si="36"/>
        <v/>
      </c>
      <c r="D192" s="40" t="str">
        <f t="shared" si="37"/>
        <v/>
      </c>
      <c r="E192" s="10" t="str">
        <f t="shared" si="38"/>
        <v/>
      </c>
      <c r="F192" s="39" t="str">
        <f t="shared" si="34"/>
        <v/>
      </c>
      <c r="H192" s="41">
        <v>190</v>
      </c>
      <c r="I192" s="41">
        <v>0</v>
      </c>
      <c r="J192" s="1" t="str">
        <f>IF(H192&gt;2*('Tabulka PÚ'!C$3),"",MATCH(H192,Q:Q,0))</f>
        <v/>
      </c>
      <c r="K192" s="1" t="str">
        <f>'Tabulka PÚ'!Q94</f>
        <v/>
      </c>
      <c r="L192" s="38" t="str">
        <f t="shared" si="39"/>
        <v/>
      </c>
      <c r="M192" s="1" t="str">
        <f>IF(K192="","",'Tabulka PÚ'!F94)</f>
        <v/>
      </c>
      <c r="N192" s="1" t="str">
        <f>IF(K192="","",'Tabulka PÚ'!B94)</f>
        <v/>
      </c>
      <c r="O192" s="1" t="s">
        <v>10</v>
      </c>
      <c r="P192" s="1" t="str">
        <f t="shared" si="40"/>
        <v/>
      </c>
      <c r="Q192" s="1" t="str">
        <f t="shared" si="41"/>
        <v/>
      </c>
      <c r="R192" s="1" t="str">
        <f>IF(K92="","",IF('Tabulka PÚ'!I94="np","NP",'Tabulka PÚ'!H94))</f>
        <v/>
      </c>
    </row>
    <row r="193" spans="1:18" ht="20.100000000000001" customHeight="1">
      <c r="A193" s="39" t="str">
        <f t="shared" si="33"/>
        <v/>
      </c>
      <c r="B193" s="40" t="str">
        <f t="shared" si="35"/>
        <v/>
      </c>
      <c r="C193" s="40" t="str">
        <f t="shared" si="36"/>
        <v/>
      </c>
      <c r="D193" s="40" t="str">
        <f t="shared" si="37"/>
        <v/>
      </c>
      <c r="E193" s="10" t="str">
        <f t="shared" si="38"/>
        <v/>
      </c>
      <c r="F193" s="39" t="str">
        <f t="shared" si="34"/>
        <v/>
      </c>
      <c r="H193" s="41">
        <v>191</v>
      </c>
      <c r="I193" s="41">
        <v>0</v>
      </c>
      <c r="J193" s="1" t="str">
        <f>IF(H193&gt;2*('Tabulka PÚ'!C$3),"",MATCH(H193,Q:Q,0))</f>
        <v/>
      </c>
      <c r="K193" s="1" t="str">
        <f>'Tabulka PÚ'!Q95</f>
        <v/>
      </c>
      <c r="L193" s="38" t="str">
        <f t="shared" si="39"/>
        <v/>
      </c>
      <c r="M193" s="1" t="str">
        <f>IF(K193="","",'Tabulka PÚ'!F95)</f>
        <v/>
      </c>
      <c r="N193" s="1" t="str">
        <f>IF(K193="","",'Tabulka PÚ'!B95)</f>
        <v/>
      </c>
      <c r="O193" s="1" t="s">
        <v>10</v>
      </c>
      <c r="P193" s="1" t="str">
        <f t="shared" si="40"/>
        <v/>
      </c>
      <c r="Q193" s="1" t="str">
        <f t="shared" si="41"/>
        <v/>
      </c>
      <c r="R193" s="1" t="str">
        <f>IF(K93="","",IF('Tabulka PÚ'!I95="np","NP",'Tabulka PÚ'!H95))</f>
        <v/>
      </c>
    </row>
    <row r="194" spans="1:18" ht="20.100000000000001" customHeight="1">
      <c r="A194" s="39" t="str">
        <f t="shared" si="33"/>
        <v/>
      </c>
      <c r="B194" s="40" t="str">
        <f t="shared" si="35"/>
        <v/>
      </c>
      <c r="C194" s="40" t="str">
        <f t="shared" si="36"/>
        <v/>
      </c>
      <c r="D194" s="40" t="str">
        <f t="shared" si="37"/>
        <v/>
      </c>
      <c r="E194" s="10" t="str">
        <f t="shared" si="38"/>
        <v/>
      </c>
      <c r="F194" s="39" t="str">
        <f t="shared" si="34"/>
        <v/>
      </c>
      <c r="H194" s="41">
        <v>192</v>
      </c>
      <c r="I194" s="41">
        <v>0</v>
      </c>
      <c r="J194" s="1" t="str">
        <f>IF(H194&gt;2*('Tabulka PÚ'!C$3),"",MATCH(H194,Q:Q,0))</f>
        <v/>
      </c>
      <c r="K194" s="1" t="str">
        <f>'Tabulka PÚ'!Q96</f>
        <v/>
      </c>
      <c r="L194" s="38" t="str">
        <f t="shared" si="39"/>
        <v/>
      </c>
      <c r="M194" s="1" t="str">
        <f>IF(K194="","",'Tabulka PÚ'!F96)</f>
        <v/>
      </c>
      <c r="N194" s="1" t="str">
        <f>IF(K194="","",'Tabulka PÚ'!B96)</f>
        <v/>
      </c>
      <c r="O194" s="1" t="s">
        <v>10</v>
      </c>
      <c r="P194" s="1" t="str">
        <f t="shared" si="40"/>
        <v/>
      </c>
      <c r="Q194" s="1" t="str">
        <f t="shared" si="41"/>
        <v/>
      </c>
      <c r="R194" s="1" t="str">
        <f>IF(K94="","",IF('Tabulka PÚ'!I96="np","NP",'Tabulka PÚ'!H96))</f>
        <v/>
      </c>
    </row>
    <row r="195" spans="1:18" ht="20.100000000000001" customHeight="1">
      <c r="A195" s="39" t="str">
        <f t="shared" si="33"/>
        <v/>
      </c>
      <c r="B195" s="40" t="str">
        <f t="shared" ref="B195:B202" si="42">IF(A195="","",INDEX(J:R,J195,4))</f>
        <v/>
      </c>
      <c r="C195" s="40" t="str">
        <f t="shared" ref="C195:C202" si="43">IF(A195="","",INDEX(J:R,J195,5))</f>
        <v/>
      </c>
      <c r="D195" s="40" t="str">
        <f t="shared" ref="D195:D202" si="44">IF(A195="","",INDEX(J:R,J195,6))</f>
        <v/>
      </c>
      <c r="E195" s="10" t="str">
        <f t="shared" ref="E195:E202" si="45">IF(A195="","",INDEX(J:R,J195,9))</f>
        <v/>
      </c>
      <c r="F195" s="39" t="str">
        <f t="shared" si="34"/>
        <v/>
      </c>
      <c r="H195" s="41">
        <v>193</v>
      </c>
      <c r="I195" s="41">
        <v>0</v>
      </c>
      <c r="J195" s="1" t="str">
        <f>IF(H195&gt;2*('Tabulka PÚ'!C$3),"",MATCH(H195,Q:Q,0))</f>
        <v/>
      </c>
      <c r="K195" s="1" t="str">
        <f>'Tabulka PÚ'!Q97</f>
        <v/>
      </c>
      <c r="L195" s="38" t="str">
        <f t="shared" si="39"/>
        <v/>
      </c>
      <c r="M195" s="1" t="str">
        <f>IF(K195="","",'Tabulka PÚ'!F97)</f>
        <v/>
      </c>
      <c r="N195" s="1" t="str">
        <f>IF(K195="","",'Tabulka PÚ'!B97)</f>
        <v/>
      </c>
      <c r="O195" s="1" t="s">
        <v>10</v>
      </c>
      <c r="P195" s="1" t="str">
        <f t="shared" si="40"/>
        <v/>
      </c>
      <c r="Q195" s="1" t="str">
        <f t="shared" si="41"/>
        <v/>
      </c>
      <c r="R195" s="1" t="str">
        <f>IF(K95="","",IF('Tabulka PÚ'!I97="np","NP",'Tabulka PÚ'!H97))</f>
        <v/>
      </c>
    </row>
    <row r="196" spans="1:18" ht="20.100000000000001" customHeight="1">
      <c r="A196" s="39" t="str">
        <f t="shared" ref="A196:A202" si="46">IF(J196="","",INDEX(J:R,$J196,7))</f>
        <v/>
      </c>
      <c r="B196" s="40" t="str">
        <f t="shared" si="42"/>
        <v/>
      </c>
      <c r="C196" s="40" t="str">
        <f t="shared" si="43"/>
        <v/>
      </c>
      <c r="D196" s="40" t="str">
        <f t="shared" si="44"/>
        <v/>
      </c>
      <c r="E196" s="10" t="str">
        <f t="shared" si="45"/>
        <v/>
      </c>
      <c r="F196" s="39" t="str">
        <f t="shared" si="34"/>
        <v/>
      </c>
      <c r="H196" s="41">
        <v>194</v>
      </c>
      <c r="I196" s="41">
        <v>0</v>
      </c>
      <c r="J196" s="1" t="str">
        <f>IF(H196&gt;2*('Tabulka PÚ'!C$3),"",MATCH(H196,Q:Q,0))</f>
        <v/>
      </c>
      <c r="K196" s="1" t="str">
        <f>'Tabulka PÚ'!Q98</f>
        <v/>
      </c>
      <c r="L196" s="38" t="str">
        <f t="shared" si="39"/>
        <v/>
      </c>
      <c r="M196" s="1" t="str">
        <f>IF(K196="","",'Tabulka PÚ'!F98)</f>
        <v/>
      </c>
      <c r="N196" s="1" t="str">
        <f>IF(K196="","",'Tabulka PÚ'!B98)</f>
        <v/>
      </c>
      <c r="O196" s="1" t="s">
        <v>10</v>
      </c>
      <c r="P196" s="1" t="str">
        <f t="shared" si="40"/>
        <v/>
      </c>
      <c r="Q196" s="1" t="str">
        <f t="shared" si="41"/>
        <v/>
      </c>
      <c r="R196" s="1" t="str">
        <f>IF(K96="","",IF('Tabulka PÚ'!I98="np","NP",'Tabulka PÚ'!H98))</f>
        <v/>
      </c>
    </row>
    <row r="197" spans="1:18" ht="20.100000000000001" customHeight="1">
      <c r="A197" s="39" t="str">
        <f t="shared" si="46"/>
        <v/>
      </c>
      <c r="B197" s="40" t="str">
        <f t="shared" si="42"/>
        <v/>
      </c>
      <c r="C197" s="40" t="str">
        <f t="shared" si="43"/>
        <v/>
      </c>
      <c r="D197" s="40" t="str">
        <f t="shared" si="44"/>
        <v/>
      </c>
      <c r="E197" s="10" t="str">
        <f t="shared" si="45"/>
        <v/>
      </c>
      <c r="F197" s="39" t="str">
        <f t="shared" ref="F197:F202" si="47">IF(A197="","",IF(E197="DNS","",IF(E197="NP","0",VLOOKUP(A197,H:I,2,1))))</f>
        <v/>
      </c>
      <c r="H197" s="41">
        <v>195</v>
      </c>
      <c r="I197" s="41">
        <v>0</v>
      </c>
      <c r="J197" s="1" t="str">
        <f>IF(H197&gt;2*('Tabulka PÚ'!C$3),"",MATCH(H197,Q:Q,0))</f>
        <v/>
      </c>
      <c r="K197" s="1" t="str">
        <f>'Tabulka PÚ'!Q99</f>
        <v/>
      </c>
      <c r="L197" s="38" t="str">
        <f t="shared" si="39"/>
        <v/>
      </c>
      <c r="M197" s="1" t="str">
        <f>IF(K197="","",'Tabulka PÚ'!F99)</f>
        <v/>
      </c>
      <c r="N197" s="1" t="str">
        <f>IF(K197="","",'Tabulka PÚ'!B99)</f>
        <v/>
      </c>
      <c r="O197" s="1" t="s">
        <v>10</v>
      </c>
      <c r="P197" s="1" t="str">
        <f t="shared" si="40"/>
        <v/>
      </c>
      <c r="Q197" s="1" t="str">
        <f t="shared" si="41"/>
        <v/>
      </c>
      <c r="R197" s="1" t="str">
        <f>IF(K97="","",IF('Tabulka PÚ'!I99="np","NP",'Tabulka PÚ'!H99))</f>
        <v/>
      </c>
    </row>
    <row r="198" spans="1:18" ht="20.100000000000001" customHeight="1">
      <c r="A198" s="39" t="str">
        <f t="shared" si="46"/>
        <v/>
      </c>
      <c r="B198" s="40" t="str">
        <f t="shared" si="42"/>
        <v/>
      </c>
      <c r="C198" s="40" t="str">
        <f t="shared" si="43"/>
        <v/>
      </c>
      <c r="D198" s="40" t="str">
        <f t="shared" si="44"/>
        <v/>
      </c>
      <c r="E198" s="10" t="str">
        <f t="shared" si="45"/>
        <v/>
      </c>
      <c r="F198" s="39" t="str">
        <f t="shared" si="47"/>
        <v/>
      </c>
      <c r="H198" s="41">
        <v>196</v>
      </c>
      <c r="I198" s="41">
        <v>0</v>
      </c>
      <c r="J198" s="1" t="str">
        <f>IF(H198&gt;2*('Tabulka PÚ'!C$3),"",MATCH(H198,Q:Q,0))</f>
        <v/>
      </c>
      <c r="K198" s="1" t="str">
        <f>'Tabulka PÚ'!Q100</f>
        <v/>
      </c>
      <c r="L198" s="38" t="str">
        <f t="shared" si="39"/>
        <v/>
      </c>
      <c r="M198" s="1" t="str">
        <f>IF(K198="","",'Tabulka PÚ'!F100)</f>
        <v/>
      </c>
      <c r="N198" s="1" t="str">
        <f>IF(K198="","",'Tabulka PÚ'!B100)</f>
        <v/>
      </c>
      <c r="O198" s="1" t="s">
        <v>10</v>
      </c>
      <c r="P198" s="1" t="str">
        <f t="shared" si="40"/>
        <v/>
      </c>
      <c r="Q198" s="1" t="str">
        <f t="shared" si="41"/>
        <v/>
      </c>
      <c r="R198" s="1" t="str">
        <f>IF(K98="","",IF('Tabulka PÚ'!I100="np","NP",'Tabulka PÚ'!H100))</f>
        <v/>
      </c>
    </row>
    <row r="199" spans="1:18" ht="20.100000000000001" customHeight="1">
      <c r="A199" s="39" t="str">
        <f t="shared" si="46"/>
        <v/>
      </c>
      <c r="B199" s="40" t="str">
        <f t="shared" si="42"/>
        <v/>
      </c>
      <c r="C199" s="40" t="str">
        <f t="shared" si="43"/>
        <v/>
      </c>
      <c r="D199" s="40" t="str">
        <f t="shared" si="44"/>
        <v/>
      </c>
      <c r="E199" s="10" t="str">
        <f t="shared" si="45"/>
        <v/>
      </c>
      <c r="F199" s="39" t="str">
        <f t="shared" si="47"/>
        <v/>
      </c>
      <c r="H199" s="41">
        <v>197</v>
      </c>
      <c r="I199" s="41">
        <v>0</v>
      </c>
      <c r="J199" s="1" t="str">
        <f>IF(H199&gt;2*('Tabulka PÚ'!C$3),"",MATCH(H199,Q:Q,0))</f>
        <v/>
      </c>
      <c r="K199" s="1" t="str">
        <f>'Tabulka PÚ'!Q101</f>
        <v/>
      </c>
      <c r="L199" s="38" t="str">
        <f t="shared" si="39"/>
        <v/>
      </c>
      <c r="M199" s="1" t="str">
        <f>IF(K199="","",'Tabulka PÚ'!F101)</f>
        <v/>
      </c>
      <c r="N199" s="1" t="str">
        <f>IF(K199="","",'Tabulka PÚ'!B101)</f>
        <v/>
      </c>
      <c r="O199" s="1" t="s">
        <v>10</v>
      </c>
      <c r="P199" s="1" t="str">
        <f t="shared" si="40"/>
        <v/>
      </c>
      <c r="Q199" s="1" t="str">
        <f t="shared" si="41"/>
        <v/>
      </c>
      <c r="R199" s="1" t="str">
        <f>IF(K99="","",IF('Tabulka PÚ'!I101="np","NP",'Tabulka PÚ'!H101))</f>
        <v/>
      </c>
    </row>
    <row r="200" spans="1:18" ht="20.100000000000001" customHeight="1">
      <c r="A200" s="39" t="str">
        <f t="shared" si="46"/>
        <v/>
      </c>
      <c r="B200" s="40" t="str">
        <f t="shared" si="42"/>
        <v/>
      </c>
      <c r="C200" s="40" t="str">
        <f t="shared" si="43"/>
        <v/>
      </c>
      <c r="D200" s="40" t="str">
        <f t="shared" si="44"/>
        <v/>
      </c>
      <c r="E200" s="10" t="str">
        <f t="shared" si="45"/>
        <v/>
      </c>
      <c r="F200" s="39" t="str">
        <f t="shared" si="47"/>
        <v/>
      </c>
      <c r="H200" s="41">
        <v>198</v>
      </c>
      <c r="I200" s="41">
        <v>0</v>
      </c>
      <c r="J200" s="1" t="str">
        <f>IF(H200&gt;2*('Tabulka PÚ'!C$3),"",MATCH(H200,Q:Q,0))</f>
        <v/>
      </c>
      <c r="K200" s="1" t="str">
        <f>'Tabulka PÚ'!Q102</f>
        <v/>
      </c>
      <c r="L200" s="38" t="str">
        <f t="shared" si="39"/>
        <v/>
      </c>
      <c r="M200" s="1" t="str">
        <f>IF(K200="","",'Tabulka PÚ'!F102)</f>
        <v/>
      </c>
      <c r="N200" s="1" t="str">
        <f>IF(K200="","",'Tabulka PÚ'!B102)</f>
        <v/>
      </c>
      <c r="O200" s="1" t="s">
        <v>10</v>
      </c>
      <c r="P200" s="1" t="str">
        <f t="shared" si="40"/>
        <v/>
      </c>
      <c r="Q200" s="1" t="str">
        <f t="shared" si="41"/>
        <v/>
      </c>
      <c r="R200" s="1" t="str">
        <f>IF(K100="","",IF('Tabulka PÚ'!I102="np","NP",'Tabulka PÚ'!H102))</f>
        <v/>
      </c>
    </row>
    <row r="201" spans="1:18" ht="20.100000000000001" customHeight="1">
      <c r="A201" s="39" t="str">
        <f t="shared" si="46"/>
        <v/>
      </c>
      <c r="B201" s="40" t="str">
        <f t="shared" si="42"/>
        <v/>
      </c>
      <c r="C201" s="40" t="str">
        <f t="shared" si="43"/>
        <v/>
      </c>
      <c r="D201" s="40" t="str">
        <f t="shared" si="44"/>
        <v/>
      </c>
      <c r="E201" s="10" t="str">
        <f t="shared" si="45"/>
        <v/>
      </c>
      <c r="F201" s="39" t="str">
        <f t="shared" si="47"/>
        <v/>
      </c>
      <c r="H201" s="41">
        <v>199</v>
      </c>
      <c r="I201" s="41">
        <v>0</v>
      </c>
      <c r="J201" s="1" t="str">
        <f>IF(H201&gt;2*('Tabulka PÚ'!C$3),"",MATCH(H201,Q:Q,0))</f>
        <v/>
      </c>
      <c r="K201" s="1" t="str">
        <f>'Tabulka PÚ'!Q103</f>
        <v/>
      </c>
      <c r="L201" s="38" t="str">
        <f t="shared" si="39"/>
        <v/>
      </c>
      <c r="M201" s="1" t="str">
        <f>IF(K201="","",'Tabulka PÚ'!F103)</f>
        <v/>
      </c>
      <c r="N201" s="1" t="str">
        <f>IF(K201="","",'Tabulka PÚ'!B103)</f>
        <v/>
      </c>
      <c r="O201" s="1" t="s">
        <v>10</v>
      </c>
      <c r="P201" s="1" t="str">
        <f t="shared" si="40"/>
        <v/>
      </c>
      <c r="Q201" s="1" t="str">
        <f t="shared" si="41"/>
        <v/>
      </c>
      <c r="R201" s="1" t="str">
        <f>IF(K101="","",IF('Tabulka PÚ'!I103="np","NP",'Tabulka PÚ'!H103))</f>
        <v/>
      </c>
    </row>
    <row r="202" spans="1:18" ht="20.100000000000001" customHeight="1">
      <c r="A202" s="39" t="str">
        <f t="shared" si="46"/>
        <v/>
      </c>
      <c r="B202" s="40" t="str">
        <f t="shared" si="42"/>
        <v/>
      </c>
      <c r="C202" s="40" t="str">
        <f t="shared" si="43"/>
        <v/>
      </c>
      <c r="D202" s="40" t="str">
        <f t="shared" si="44"/>
        <v/>
      </c>
      <c r="E202" s="10" t="str">
        <f t="shared" si="45"/>
        <v/>
      </c>
      <c r="F202" s="39" t="str">
        <f t="shared" si="47"/>
        <v/>
      </c>
      <c r="H202" s="41">
        <v>200</v>
      </c>
      <c r="I202" s="41">
        <v>0</v>
      </c>
      <c r="J202" s="1" t="str">
        <f>IF(H202&gt;2*('Tabulka PÚ'!C$3),"",MATCH(H202,Q:Q,0))</f>
        <v/>
      </c>
      <c r="K202" s="1" t="str">
        <f>'Tabulka PÚ'!Q104</f>
        <v/>
      </c>
      <c r="L202" s="38" t="str">
        <f t="shared" si="39"/>
        <v/>
      </c>
      <c r="M202" s="1" t="str">
        <f>IF(K202="","",'Tabulka PÚ'!F104)</f>
        <v/>
      </c>
      <c r="N202" s="1" t="str">
        <f>IF(K202="","",'Tabulka PÚ'!B104)</f>
        <v/>
      </c>
      <c r="O202" s="1" t="s">
        <v>10</v>
      </c>
      <c r="P202" s="1" t="str">
        <f t="shared" si="40"/>
        <v/>
      </c>
      <c r="Q202" s="1" t="str">
        <f t="shared" si="41"/>
        <v/>
      </c>
      <c r="R202" s="1" t="str">
        <f>IF(K102="","",IF('Tabulka PÚ'!I104="np","NP",'Tabulka PÚ'!H104))</f>
        <v/>
      </c>
    </row>
  </sheetData>
  <sheetProtection algorithmName="SHA-512" hashValue="cTtHyG4W+6oHrA8taBtoHavYyMHGiyE8YvI526JacaAWX1El5itFWwmXUc0e0ScVLrdreGFsVrtkSZkSvbf86Q==" saltValue="4Z/wzceTOylXDLNc8bjLSQ==" spinCount="100000" sheet="1" objects="1" scenarios="1"/>
  <mergeCells count="1">
    <mergeCell ref="A1:F1"/>
  </mergeCells>
  <conditionalFormatting sqref="B1:B1048576">
    <cfRule type="duplicateValues" dxfId="1" priority="1"/>
  </conditionalFormatting>
  <pageMargins left="0.7" right="0.7" top="0.78740157499999996" bottom="0.78740157499999996" header="0.3" footer="0.3"/>
  <pageSetup scale="83" orientation="portrait" verticalDpi="0" r:id="rId1"/>
  <rowBreaks count="1" manualBreakCount="1">
    <brk id="42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R202"/>
  <sheetViews>
    <sheetView zoomScaleNormal="100" workbookViewId="0">
      <selection activeCell="B3" sqref="B3"/>
    </sheetView>
  </sheetViews>
  <sheetFormatPr defaultRowHeight="20.100000000000001" customHeight="1"/>
  <cols>
    <col min="1" max="1" width="6.7109375" style="7" customWidth="1"/>
    <col min="2" max="3" width="25.7109375" style="7" customWidth="1"/>
    <col min="4" max="4" width="15.7109375" style="7" customWidth="1"/>
    <col min="5" max="5" width="10.7109375" style="7" customWidth="1"/>
    <col min="6" max="6" width="6.7109375" style="7" customWidth="1"/>
    <col min="7" max="7" width="9.140625" style="1"/>
    <col min="8" max="8" width="6" style="41" bestFit="1" customWidth="1"/>
    <col min="9" max="9" width="5.42578125" style="41" bestFit="1" customWidth="1"/>
    <col min="10" max="10" width="4" style="1" hidden="1" customWidth="1"/>
    <col min="11" max="11" width="6" style="1" hidden="1" customWidth="1"/>
    <col min="12" max="12" width="11.5703125" style="1" hidden="1" customWidth="1"/>
    <col min="13" max="13" width="6.85546875" style="1" hidden="1" customWidth="1"/>
    <col min="14" max="14" width="4.7109375" style="1" hidden="1" customWidth="1"/>
    <col min="15" max="15" width="11.5703125" style="1" hidden="1" customWidth="1"/>
    <col min="16" max="16" width="5.28515625" style="1" hidden="1" customWidth="1"/>
    <col min="17" max="18" width="9.7109375" style="1" hidden="1" customWidth="1"/>
    <col min="19" max="19" width="0" style="1" hidden="1" customWidth="1"/>
    <col min="20" max="16384" width="9.140625" style="1"/>
  </cols>
  <sheetData>
    <row r="1" spans="1:18" ht="20.100000000000001" customHeight="1" thickBot="1">
      <c r="A1" s="62" t="s">
        <v>81</v>
      </c>
      <c r="B1" s="63"/>
      <c r="C1" s="63"/>
      <c r="D1" s="63"/>
      <c r="E1" s="63"/>
      <c r="F1" s="64"/>
    </row>
    <row r="2" spans="1:18" ht="20.100000000000001" customHeight="1" thickBot="1">
      <c r="A2" s="32" t="s">
        <v>0</v>
      </c>
      <c r="B2" s="35" t="s">
        <v>35</v>
      </c>
      <c r="C2" s="36" t="s">
        <v>36</v>
      </c>
      <c r="D2" s="36" t="s">
        <v>79</v>
      </c>
      <c r="E2" s="37" t="s">
        <v>77</v>
      </c>
      <c r="F2" s="34" t="s">
        <v>3</v>
      </c>
      <c r="H2" s="41" t="s">
        <v>82</v>
      </c>
      <c r="I2" s="41" t="s">
        <v>78</v>
      </c>
      <c r="K2" s="1" t="s">
        <v>14</v>
      </c>
      <c r="L2" s="1" t="s">
        <v>71</v>
      </c>
      <c r="M2" s="1" t="s">
        <v>35</v>
      </c>
      <c r="N2" s="1" t="s">
        <v>72</v>
      </c>
      <c r="O2" s="1" t="s">
        <v>73</v>
      </c>
      <c r="P2" s="1" t="s">
        <v>74</v>
      </c>
      <c r="Q2" s="1" t="s">
        <v>75</v>
      </c>
      <c r="R2" s="1" t="s">
        <v>76</v>
      </c>
    </row>
    <row r="3" spans="1:18" ht="20.100000000000001" customHeight="1">
      <c r="A3" s="42" t="str">
        <f t="shared" ref="A3:A67" si="0">IF(J3="","",INDEX(J:R,$J3,7))</f>
        <v/>
      </c>
      <c r="B3" s="46" t="str">
        <f t="shared" ref="B3:B34" si="1">IF(A3="","",INDEX(J:R,J3,4))</f>
        <v/>
      </c>
      <c r="C3" s="46" t="str">
        <f t="shared" ref="C3:C34" si="2">IF(A3="","",INDEX(J:R,J3,5))</f>
        <v/>
      </c>
      <c r="D3" s="46" t="str">
        <f t="shared" ref="D3:D34" si="3">IF(A3="","",INDEX(J:R,J3,6))</f>
        <v/>
      </c>
      <c r="E3" s="9" t="str">
        <f t="shared" ref="E3:E34" si="4">IF(A3="","",INDEX(J:R,J3,9))</f>
        <v/>
      </c>
      <c r="F3" s="42" t="str">
        <f>IF(A3="","",IF(E3="DNS","",IF(E3="NP","0",VLOOKUP(A3,H:I,2,1))))</f>
        <v/>
      </c>
      <c r="H3" s="41">
        <v>1</v>
      </c>
      <c r="I3" s="41">
        <v>15</v>
      </c>
      <c r="J3" s="1" t="str">
        <f>IF(H3&gt;2*('Tabulka PÚ'!G$3),"",MATCH(H3,Q:Q,0))</f>
        <v/>
      </c>
      <c r="K3" s="1" t="str">
        <f>'Tabulka PÚ'!Z5</f>
        <v/>
      </c>
      <c r="L3" s="38" t="str">
        <f>IF(K3="","",K3+H3/1000000000000)</f>
        <v/>
      </c>
      <c r="M3" s="1" t="str">
        <f>IF(K3="","",'Tabulka PÚ'!E5)</f>
        <v/>
      </c>
      <c r="N3" s="1" t="str">
        <f>IF(K3="","",'Tabulka PÚ'!B5)</f>
        <v/>
      </c>
      <c r="O3" s="1" t="s">
        <v>11</v>
      </c>
      <c r="P3" s="1" t="str">
        <f>IF(K3="","",RANK(K3,K:K,1))</f>
        <v/>
      </c>
      <c r="Q3" s="1" t="str">
        <f>IF(K3="","",RANK(L3,L:L,1))</f>
        <v/>
      </c>
      <c r="R3" s="1" t="str">
        <f>IF(K3="","",IF('Tabulka PÚ'!I5="np","NP",'Tabulka PÚ'!G5))</f>
        <v/>
      </c>
    </row>
    <row r="4" spans="1:18" ht="20.100000000000001" customHeight="1">
      <c r="A4" s="39" t="str">
        <f t="shared" si="0"/>
        <v/>
      </c>
      <c r="B4" s="40" t="str">
        <f t="shared" si="1"/>
        <v/>
      </c>
      <c r="C4" s="40" t="str">
        <f t="shared" si="2"/>
        <v/>
      </c>
      <c r="D4" s="40" t="str">
        <f t="shared" si="3"/>
        <v/>
      </c>
      <c r="E4" s="10" t="str">
        <f t="shared" si="4"/>
        <v/>
      </c>
      <c r="F4" s="39" t="str">
        <f>IF(A4="","",IF(E4="DNS","",IF(E4="NP","0",VLOOKUP(A4,H:I,2,1))))</f>
        <v/>
      </c>
      <c r="H4" s="41">
        <v>2</v>
      </c>
      <c r="I4" s="41">
        <v>14</v>
      </c>
      <c r="J4" s="1" t="str">
        <f>IF(H4&gt;2*('Tabulka PÚ'!G$3),"",MATCH(H4,Q:Q,0))</f>
        <v/>
      </c>
      <c r="K4" s="1" t="str">
        <f>'Tabulka PÚ'!Z6</f>
        <v/>
      </c>
      <c r="L4" s="38" t="str">
        <f t="shared" ref="L4:L67" si="5">IF(K4="","",K4+H4/1000000000000)</f>
        <v/>
      </c>
      <c r="M4" s="1" t="str">
        <f>IF(K4="","",'Tabulka PÚ'!E6)</f>
        <v/>
      </c>
      <c r="N4" s="1" t="str">
        <f>IF(K4="","",'Tabulka PÚ'!B6)</f>
        <v/>
      </c>
      <c r="O4" s="1" t="s">
        <v>11</v>
      </c>
      <c r="P4" s="1" t="str">
        <f t="shared" ref="P4:P67" si="6">IF(K4="","",RANK(K4,K:K,1))</f>
        <v/>
      </c>
      <c r="Q4" s="1" t="str">
        <f t="shared" ref="Q4:Q67" si="7">IF(K4="","",RANK(L4,L:L,1))</f>
        <v/>
      </c>
      <c r="R4" s="1" t="str">
        <f>IF(K4="","",IF('Tabulka PÚ'!I6="np","NP",'Tabulka PÚ'!G6))</f>
        <v/>
      </c>
    </row>
    <row r="5" spans="1:18" ht="20.100000000000001" customHeight="1">
      <c r="A5" s="39" t="str">
        <f t="shared" si="0"/>
        <v/>
      </c>
      <c r="B5" s="40" t="str">
        <f t="shared" si="1"/>
        <v/>
      </c>
      <c r="C5" s="40" t="str">
        <f t="shared" si="2"/>
        <v/>
      </c>
      <c r="D5" s="40" t="str">
        <f t="shared" si="3"/>
        <v/>
      </c>
      <c r="E5" s="10" t="str">
        <f t="shared" si="4"/>
        <v/>
      </c>
      <c r="F5" s="39" t="str">
        <f t="shared" ref="F5:F68" si="8">IF(A5="","",IF(E5="DNS","",IF(E5="NP","0",VLOOKUP(A5,H:I,2,1))))</f>
        <v/>
      </c>
      <c r="H5" s="41">
        <v>3</v>
      </c>
      <c r="I5" s="41">
        <v>13</v>
      </c>
      <c r="J5" s="1" t="str">
        <f>IF(H5&gt;2*('Tabulka PÚ'!G$3),"",MATCH(H5,Q:Q,0))</f>
        <v/>
      </c>
      <c r="K5" s="1" t="str">
        <f>'Tabulka PÚ'!Z7</f>
        <v/>
      </c>
      <c r="L5" s="38" t="str">
        <f t="shared" si="5"/>
        <v/>
      </c>
      <c r="M5" s="1" t="str">
        <f>IF(K5="","",'Tabulka PÚ'!E7)</f>
        <v/>
      </c>
      <c r="N5" s="1" t="str">
        <f>IF(K5="","",'Tabulka PÚ'!B7)</f>
        <v/>
      </c>
      <c r="O5" s="1" t="s">
        <v>11</v>
      </c>
      <c r="P5" s="1" t="str">
        <f t="shared" si="6"/>
        <v/>
      </c>
      <c r="Q5" s="1" t="str">
        <f t="shared" si="7"/>
        <v/>
      </c>
      <c r="R5" s="1" t="str">
        <f>IF(K5="","",IF('Tabulka PÚ'!I7="np","NP",'Tabulka PÚ'!G7))</f>
        <v/>
      </c>
    </row>
    <row r="6" spans="1:18" ht="20.100000000000001" customHeight="1">
      <c r="A6" s="39" t="str">
        <f t="shared" si="0"/>
        <v/>
      </c>
      <c r="B6" s="40" t="str">
        <f t="shared" si="1"/>
        <v/>
      </c>
      <c r="C6" s="40" t="str">
        <f t="shared" si="2"/>
        <v/>
      </c>
      <c r="D6" s="40" t="str">
        <f t="shared" si="3"/>
        <v/>
      </c>
      <c r="E6" s="10" t="str">
        <f t="shared" si="4"/>
        <v/>
      </c>
      <c r="F6" s="39" t="str">
        <f t="shared" si="8"/>
        <v/>
      </c>
      <c r="H6" s="41">
        <v>4</v>
      </c>
      <c r="I6" s="41">
        <v>12</v>
      </c>
      <c r="J6" s="1" t="str">
        <f>IF(H6&gt;2*('Tabulka PÚ'!G$3),"",MATCH(H6,Q:Q,0))</f>
        <v/>
      </c>
      <c r="K6" s="1" t="str">
        <f>'Tabulka PÚ'!Z8</f>
        <v/>
      </c>
      <c r="L6" s="38" t="str">
        <f t="shared" si="5"/>
        <v/>
      </c>
      <c r="M6" s="1" t="str">
        <f>IF(K6="","",'Tabulka PÚ'!E8)</f>
        <v/>
      </c>
      <c r="N6" s="1" t="str">
        <f>IF(K6="","",'Tabulka PÚ'!B8)</f>
        <v/>
      </c>
      <c r="O6" s="1" t="s">
        <v>11</v>
      </c>
      <c r="P6" s="1" t="str">
        <f t="shared" si="6"/>
        <v/>
      </c>
      <c r="Q6" s="1" t="str">
        <f t="shared" si="7"/>
        <v/>
      </c>
      <c r="R6" s="1" t="str">
        <f>IF(K6="","",IF('Tabulka PÚ'!I8="np","NP",'Tabulka PÚ'!G8))</f>
        <v/>
      </c>
    </row>
    <row r="7" spans="1:18" ht="20.100000000000001" customHeight="1">
      <c r="A7" s="39" t="str">
        <f t="shared" si="0"/>
        <v/>
      </c>
      <c r="B7" s="40" t="str">
        <f t="shared" si="1"/>
        <v/>
      </c>
      <c r="C7" s="40" t="str">
        <f t="shared" si="2"/>
        <v/>
      </c>
      <c r="D7" s="40" t="str">
        <f t="shared" si="3"/>
        <v/>
      </c>
      <c r="E7" s="10" t="str">
        <f t="shared" si="4"/>
        <v/>
      </c>
      <c r="F7" s="39" t="str">
        <f t="shared" si="8"/>
        <v/>
      </c>
      <c r="H7" s="41">
        <v>5</v>
      </c>
      <c r="I7" s="41">
        <v>11</v>
      </c>
      <c r="J7" s="1" t="str">
        <f>IF(H7&gt;2*('Tabulka PÚ'!G$3),"",MATCH(H7,Q:Q,0))</f>
        <v/>
      </c>
      <c r="K7" s="1" t="str">
        <f>'Tabulka PÚ'!Z9</f>
        <v/>
      </c>
      <c r="L7" s="38" t="str">
        <f t="shared" si="5"/>
        <v/>
      </c>
      <c r="M7" s="1" t="str">
        <f>IF(K7="","",'Tabulka PÚ'!E9)</f>
        <v/>
      </c>
      <c r="N7" s="1" t="str">
        <f>IF(K7="","",'Tabulka PÚ'!B9)</f>
        <v/>
      </c>
      <c r="O7" s="1" t="s">
        <v>11</v>
      </c>
      <c r="P7" s="1" t="str">
        <f t="shared" si="6"/>
        <v/>
      </c>
      <c r="Q7" s="1" t="str">
        <f t="shared" si="7"/>
        <v/>
      </c>
      <c r="R7" s="1" t="str">
        <f>IF(K7="","",IF('Tabulka PÚ'!I9="np","NP",'Tabulka PÚ'!G9))</f>
        <v/>
      </c>
    </row>
    <row r="8" spans="1:18" ht="20.100000000000001" customHeight="1">
      <c r="A8" s="39" t="str">
        <f t="shared" si="0"/>
        <v/>
      </c>
      <c r="B8" s="40" t="str">
        <f t="shared" si="1"/>
        <v/>
      </c>
      <c r="C8" s="40" t="str">
        <f t="shared" si="2"/>
        <v/>
      </c>
      <c r="D8" s="40" t="str">
        <f t="shared" si="3"/>
        <v/>
      </c>
      <c r="E8" s="10" t="str">
        <f t="shared" si="4"/>
        <v/>
      </c>
      <c r="F8" s="39" t="str">
        <f t="shared" si="8"/>
        <v/>
      </c>
      <c r="H8" s="41">
        <v>6</v>
      </c>
      <c r="I8" s="41">
        <v>10</v>
      </c>
      <c r="J8" s="1" t="str">
        <f>IF(H8&gt;2*('Tabulka PÚ'!G$3),"",MATCH(H8,Q:Q,0))</f>
        <v/>
      </c>
      <c r="K8" s="1" t="str">
        <f>'Tabulka PÚ'!Z10</f>
        <v/>
      </c>
      <c r="L8" s="38" t="str">
        <f t="shared" si="5"/>
        <v/>
      </c>
      <c r="M8" s="1" t="str">
        <f>IF(K8="","",'Tabulka PÚ'!E10)</f>
        <v/>
      </c>
      <c r="N8" s="1" t="str">
        <f>IF(K8="","",'Tabulka PÚ'!B10)</f>
        <v/>
      </c>
      <c r="O8" s="1" t="s">
        <v>11</v>
      </c>
      <c r="P8" s="1" t="str">
        <f t="shared" si="6"/>
        <v/>
      </c>
      <c r="Q8" s="1" t="str">
        <f t="shared" si="7"/>
        <v/>
      </c>
      <c r="R8" s="1" t="str">
        <f>IF(K8="","",IF('Tabulka PÚ'!I10="np","NP",'Tabulka PÚ'!G10))</f>
        <v/>
      </c>
    </row>
    <row r="9" spans="1:18" ht="20.100000000000001" customHeight="1">
      <c r="A9" s="39" t="str">
        <f t="shared" si="0"/>
        <v/>
      </c>
      <c r="B9" s="40" t="str">
        <f t="shared" si="1"/>
        <v/>
      </c>
      <c r="C9" s="40" t="str">
        <f t="shared" si="2"/>
        <v/>
      </c>
      <c r="D9" s="40" t="str">
        <f t="shared" si="3"/>
        <v/>
      </c>
      <c r="E9" s="10" t="str">
        <f t="shared" si="4"/>
        <v/>
      </c>
      <c r="F9" s="39" t="str">
        <f t="shared" si="8"/>
        <v/>
      </c>
      <c r="H9" s="41">
        <v>7</v>
      </c>
      <c r="I9" s="41">
        <v>9</v>
      </c>
      <c r="J9" s="1" t="str">
        <f>IF(H9&gt;2*('Tabulka PÚ'!G$3),"",MATCH(H9,Q:Q,0))</f>
        <v/>
      </c>
      <c r="K9" s="1" t="str">
        <f>'Tabulka PÚ'!Z11</f>
        <v/>
      </c>
      <c r="L9" s="38" t="str">
        <f t="shared" si="5"/>
        <v/>
      </c>
      <c r="M9" s="1" t="str">
        <f>IF(K9="","",'Tabulka PÚ'!E11)</f>
        <v/>
      </c>
      <c r="N9" s="1" t="str">
        <f>IF(K9="","",'Tabulka PÚ'!B11)</f>
        <v/>
      </c>
      <c r="O9" s="1" t="s">
        <v>11</v>
      </c>
      <c r="P9" s="1" t="str">
        <f t="shared" si="6"/>
        <v/>
      </c>
      <c r="Q9" s="1" t="str">
        <f t="shared" si="7"/>
        <v/>
      </c>
      <c r="R9" s="1" t="str">
        <f>IF(K9="","",IF('Tabulka PÚ'!I11="np","NP",'Tabulka PÚ'!G11))</f>
        <v/>
      </c>
    </row>
    <row r="10" spans="1:18" ht="20.100000000000001" customHeight="1">
      <c r="A10" s="39" t="str">
        <f t="shared" si="0"/>
        <v/>
      </c>
      <c r="B10" s="40" t="str">
        <f t="shared" si="1"/>
        <v/>
      </c>
      <c r="C10" s="40" t="str">
        <f t="shared" si="2"/>
        <v/>
      </c>
      <c r="D10" s="40" t="str">
        <f t="shared" si="3"/>
        <v/>
      </c>
      <c r="E10" s="10" t="str">
        <f t="shared" si="4"/>
        <v/>
      </c>
      <c r="F10" s="39" t="str">
        <f t="shared" si="8"/>
        <v/>
      </c>
      <c r="H10" s="41">
        <v>8</v>
      </c>
      <c r="I10" s="41">
        <v>8</v>
      </c>
      <c r="J10" s="1" t="str">
        <f>IF(H10&gt;2*('Tabulka PÚ'!G$3),"",MATCH(H10,Q:Q,0))</f>
        <v/>
      </c>
      <c r="K10" s="1" t="str">
        <f>'Tabulka PÚ'!Z12</f>
        <v/>
      </c>
      <c r="L10" s="38" t="str">
        <f t="shared" si="5"/>
        <v/>
      </c>
      <c r="M10" s="1" t="str">
        <f>IF(K10="","",'Tabulka PÚ'!E12)</f>
        <v/>
      </c>
      <c r="N10" s="1" t="str">
        <f>IF(K10="","",'Tabulka PÚ'!B12)</f>
        <v/>
      </c>
      <c r="O10" s="1" t="s">
        <v>11</v>
      </c>
      <c r="P10" s="1" t="str">
        <f t="shared" si="6"/>
        <v/>
      </c>
      <c r="Q10" s="1" t="str">
        <f t="shared" si="7"/>
        <v/>
      </c>
      <c r="R10" s="1" t="str">
        <f>IF(K10="","",IF('Tabulka PÚ'!I12="np","NP",'Tabulka PÚ'!G12))</f>
        <v/>
      </c>
    </row>
    <row r="11" spans="1:18" ht="20.100000000000001" customHeight="1">
      <c r="A11" s="39" t="str">
        <f t="shared" si="0"/>
        <v/>
      </c>
      <c r="B11" s="40" t="str">
        <f t="shared" si="1"/>
        <v/>
      </c>
      <c r="C11" s="40" t="str">
        <f t="shared" si="2"/>
        <v/>
      </c>
      <c r="D11" s="40" t="str">
        <f t="shared" si="3"/>
        <v/>
      </c>
      <c r="E11" s="10" t="str">
        <f t="shared" si="4"/>
        <v/>
      </c>
      <c r="F11" s="39" t="str">
        <f t="shared" si="8"/>
        <v/>
      </c>
      <c r="H11" s="41">
        <v>9</v>
      </c>
      <c r="I11" s="41">
        <v>7</v>
      </c>
      <c r="J11" s="1" t="str">
        <f>IF(H11&gt;2*('Tabulka PÚ'!G$3),"",MATCH(H11,Q:Q,0))</f>
        <v/>
      </c>
      <c r="K11" s="1" t="str">
        <f>'Tabulka PÚ'!Z13</f>
        <v/>
      </c>
      <c r="L11" s="38" t="str">
        <f t="shared" si="5"/>
        <v/>
      </c>
      <c r="M11" s="1" t="str">
        <f>IF(K11="","",'Tabulka PÚ'!E13)</f>
        <v/>
      </c>
      <c r="N11" s="1" t="str">
        <f>IF(K11="","",'Tabulka PÚ'!B13)</f>
        <v/>
      </c>
      <c r="O11" s="1" t="s">
        <v>11</v>
      </c>
      <c r="P11" s="1" t="str">
        <f t="shared" si="6"/>
        <v/>
      </c>
      <c r="Q11" s="1" t="str">
        <f t="shared" si="7"/>
        <v/>
      </c>
      <c r="R11" s="1" t="str">
        <f>IF(K11="","",IF('Tabulka PÚ'!I13="np","NP",'Tabulka PÚ'!G13))</f>
        <v/>
      </c>
    </row>
    <row r="12" spans="1:18" ht="20.100000000000001" customHeight="1">
      <c r="A12" s="39" t="str">
        <f t="shared" si="0"/>
        <v/>
      </c>
      <c r="B12" s="40" t="str">
        <f t="shared" si="1"/>
        <v/>
      </c>
      <c r="C12" s="40" t="str">
        <f t="shared" si="2"/>
        <v/>
      </c>
      <c r="D12" s="40" t="str">
        <f t="shared" si="3"/>
        <v/>
      </c>
      <c r="E12" s="10" t="str">
        <f t="shared" si="4"/>
        <v/>
      </c>
      <c r="F12" s="39" t="str">
        <f t="shared" si="8"/>
        <v/>
      </c>
      <c r="H12" s="41">
        <v>10</v>
      </c>
      <c r="I12" s="41">
        <v>6</v>
      </c>
      <c r="J12" s="1" t="str">
        <f>IF(H12&gt;2*('Tabulka PÚ'!G$3),"",MATCH(H12,Q:Q,0))</f>
        <v/>
      </c>
      <c r="K12" s="1" t="str">
        <f>'Tabulka PÚ'!Z14</f>
        <v/>
      </c>
      <c r="L12" s="38" t="str">
        <f t="shared" si="5"/>
        <v/>
      </c>
      <c r="M12" s="1" t="str">
        <f>IF(K12="","",'Tabulka PÚ'!E14)</f>
        <v/>
      </c>
      <c r="N12" s="1" t="str">
        <f>IF(K12="","",'Tabulka PÚ'!B14)</f>
        <v/>
      </c>
      <c r="O12" s="1" t="s">
        <v>11</v>
      </c>
      <c r="P12" s="1" t="str">
        <f t="shared" si="6"/>
        <v/>
      </c>
      <c r="Q12" s="1" t="str">
        <f t="shared" si="7"/>
        <v/>
      </c>
      <c r="R12" s="1" t="str">
        <f>IF(K12="","",IF('Tabulka PÚ'!I14="np","NP",'Tabulka PÚ'!G14))</f>
        <v/>
      </c>
    </row>
    <row r="13" spans="1:18" ht="20.100000000000001" customHeight="1">
      <c r="A13" s="39" t="str">
        <f t="shared" si="0"/>
        <v/>
      </c>
      <c r="B13" s="40" t="str">
        <f t="shared" si="1"/>
        <v/>
      </c>
      <c r="C13" s="40" t="str">
        <f t="shared" si="2"/>
        <v/>
      </c>
      <c r="D13" s="40" t="str">
        <f t="shared" si="3"/>
        <v/>
      </c>
      <c r="E13" s="10" t="str">
        <f t="shared" si="4"/>
        <v/>
      </c>
      <c r="F13" s="39" t="str">
        <f t="shared" si="8"/>
        <v/>
      </c>
      <c r="H13" s="41">
        <v>11</v>
      </c>
      <c r="I13" s="41">
        <v>5</v>
      </c>
      <c r="J13" s="1" t="str">
        <f>IF(H13&gt;2*('Tabulka PÚ'!G$3),"",MATCH(H13,Q:Q,0))</f>
        <v/>
      </c>
      <c r="K13" s="1" t="str">
        <f>'Tabulka PÚ'!Z15</f>
        <v/>
      </c>
      <c r="L13" s="38" t="str">
        <f t="shared" si="5"/>
        <v/>
      </c>
      <c r="M13" s="1" t="str">
        <f>IF(K13="","",'Tabulka PÚ'!E15)</f>
        <v/>
      </c>
      <c r="N13" s="1" t="str">
        <f>IF(K13="","",'Tabulka PÚ'!B15)</f>
        <v/>
      </c>
      <c r="O13" s="1" t="s">
        <v>11</v>
      </c>
      <c r="P13" s="1" t="str">
        <f t="shared" si="6"/>
        <v/>
      </c>
      <c r="Q13" s="1" t="str">
        <f t="shared" si="7"/>
        <v/>
      </c>
      <c r="R13" s="1" t="str">
        <f>IF(K13="","",IF('Tabulka PÚ'!I15="np","NP",'Tabulka PÚ'!G15))</f>
        <v/>
      </c>
    </row>
    <row r="14" spans="1:18" ht="20.100000000000001" customHeight="1">
      <c r="A14" s="39" t="str">
        <f t="shared" si="0"/>
        <v/>
      </c>
      <c r="B14" s="40" t="str">
        <f t="shared" si="1"/>
        <v/>
      </c>
      <c r="C14" s="40" t="str">
        <f t="shared" si="2"/>
        <v/>
      </c>
      <c r="D14" s="40" t="str">
        <f t="shared" si="3"/>
        <v/>
      </c>
      <c r="E14" s="10" t="str">
        <f t="shared" si="4"/>
        <v/>
      </c>
      <c r="F14" s="39" t="str">
        <f t="shared" si="8"/>
        <v/>
      </c>
      <c r="H14" s="41">
        <v>12</v>
      </c>
      <c r="I14" s="41">
        <v>4</v>
      </c>
      <c r="J14" s="1" t="str">
        <f>IF(H14&gt;2*('Tabulka PÚ'!G$3),"",MATCH(H14,Q:Q,0))</f>
        <v/>
      </c>
      <c r="K14" s="1" t="str">
        <f>'Tabulka PÚ'!Z16</f>
        <v/>
      </c>
      <c r="L14" s="38" t="str">
        <f t="shared" si="5"/>
        <v/>
      </c>
      <c r="M14" s="1" t="str">
        <f>IF(K14="","",'Tabulka PÚ'!E16)</f>
        <v/>
      </c>
      <c r="N14" s="1" t="str">
        <f>IF(K14="","",'Tabulka PÚ'!B16)</f>
        <v/>
      </c>
      <c r="O14" s="1" t="s">
        <v>11</v>
      </c>
      <c r="P14" s="1" t="str">
        <f t="shared" si="6"/>
        <v/>
      </c>
      <c r="Q14" s="1" t="str">
        <f t="shared" si="7"/>
        <v/>
      </c>
      <c r="R14" s="1" t="str">
        <f>IF(K14="","",IF('Tabulka PÚ'!I16="np","NP",'Tabulka PÚ'!G16))</f>
        <v/>
      </c>
    </row>
    <row r="15" spans="1:18" ht="20.100000000000001" customHeight="1">
      <c r="A15" s="39" t="str">
        <f t="shared" si="0"/>
        <v/>
      </c>
      <c r="B15" s="40" t="str">
        <f t="shared" si="1"/>
        <v/>
      </c>
      <c r="C15" s="40" t="str">
        <f t="shared" si="2"/>
        <v/>
      </c>
      <c r="D15" s="40" t="str">
        <f t="shared" si="3"/>
        <v/>
      </c>
      <c r="E15" s="10" t="str">
        <f t="shared" si="4"/>
        <v/>
      </c>
      <c r="F15" s="39" t="str">
        <f t="shared" si="8"/>
        <v/>
      </c>
      <c r="H15" s="41">
        <v>13</v>
      </c>
      <c r="I15" s="41">
        <v>3</v>
      </c>
      <c r="J15" s="1" t="str">
        <f>IF(H15&gt;2*('Tabulka PÚ'!G$3),"",MATCH(H15,Q:Q,0))</f>
        <v/>
      </c>
      <c r="K15" s="1" t="str">
        <f>'Tabulka PÚ'!Z17</f>
        <v/>
      </c>
      <c r="L15" s="38" t="str">
        <f t="shared" si="5"/>
        <v/>
      </c>
      <c r="M15" s="1" t="str">
        <f>IF(K15="","",'Tabulka PÚ'!E17)</f>
        <v/>
      </c>
      <c r="N15" s="1" t="str">
        <f>IF(K15="","",'Tabulka PÚ'!B17)</f>
        <v/>
      </c>
      <c r="O15" s="1" t="s">
        <v>11</v>
      </c>
      <c r="P15" s="1" t="str">
        <f t="shared" si="6"/>
        <v/>
      </c>
      <c r="Q15" s="1" t="str">
        <f t="shared" si="7"/>
        <v/>
      </c>
      <c r="R15" s="1" t="str">
        <f>IF(K15="","",IF('Tabulka PÚ'!I17="np","NP",'Tabulka PÚ'!G17))</f>
        <v/>
      </c>
    </row>
    <row r="16" spans="1:18" ht="20.100000000000001" customHeight="1">
      <c r="A16" s="39" t="str">
        <f t="shared" si="0"/>
        <v/>
      </c>
      <c r="B16" s="40" t="str">
        <f t="shared" si="1"/>
        <v/>
      </c>
      <c r="C16" s="40" t="str">
        <f t="shared" si="2"/>
        <v/>
      </c>
      <c r="D16" s="40" t="str">
        <f t="shared" si="3"/>
        <v/>
      </c>
      <c r="E16" s="10" t="str">
        <f t="shared" si="4"/>
        <v/>
      </c>
      <c r="F16" s="39" t="str">
        <f t="shared" si="8"/>
        <v/>
      </c>
      <c r="H16" s="41">
        <v>14</v>
      </c>
      <c r="I16" s="41">
        <v>2</v>
      </c>
      <c r="J16" s="1" t="str">
        <f>IF(H16&gt;2*('Tabulka PÚ'!G$3),"",MATCH(H16,Q:Q,0))</f>
        <v/>
      </c>
      <c r="K16" s="1" t="str">
        <f>'Tabulka PÚ'!Z18</f>
        <v/>
      </c>
      <c r="L16" s="38" t="str">
        <f t="shared" si="5"/>
        <v/>
      </c>
      <c r="M16" s="1" t="str">
        <f>IF(K16="","",'Tabulka PÚ'!E18)</f>
        <v/>
      </c>
      <c r="N16" s="1" t="str">
        <f>IF(K16="","",'Tabulka PÚ'!B18)</f>
        <v/>
      </c>
      <c r="O16" s="1" t="s">
        <v>11</v>
      </c>
      <c r="P16" s="1" t="str">
        <f t="shared" si="6"/>
        <v/>
      </c>
      <c r="Q16" s="1" t="str">
        <f t="shared" si="7"/>
        <v/>
      </c>
      <c r="R16" s="1" t="str">
        <f>IF(K16="","",IF('Tabulka PÚ'!I18="np","NP",'Tabulka PÚ'!G18))</f>
        <v/>
      </c>
    </row>
    <row r="17" spans="1:18" ht="20.100000000000001" customHeight="1">
      <c r="A17" s="39" t="str">
        <f t="shared" si="0"/>
        <v/>
      </c>
      <c r="B17" s="40" t="str">
        <f t="shared" si="1"/>
        <v/>
      </c>
      <c r="C17" s="40" t="str">
        <f t="shared" si="2"/>
        <v/>
      </c>
      <c r="D17" s="40" t="str">
        <f t="shared" si="3"/>
        <v/>
      </c>
      <c r="E17" s="10" t="str">
        <f t="shared" si="4"/>
        <v/>
      </c>
      <c r="F17" s="39" t="str">
        <f t="shared" si="8"/>
        <v/>
      </c>
      <c r="H17" s="41">
        <v>15</v>
      </c>
      <c r="I17" s="41">
        <v>1</v>
      </c>
      <c r="J17" s="1" t="str">
        <f>IF(H17&gt;2*('Tabulka PÚ'!G$3),"",MATCH(H17,Q:Q,0))</f>
        <v/>
      </c>
      <c r="K17" s="1" t="str">
        <f>'Tabulka PÚ'!Z19</f>
        <v/>
      </c>
      <c r="L17" s="38" t="str">
        <f t="shared" si="5"/>
        <v/>
      </c>
      <c r="M17" s="1" t="str">
        <f>IF(K17="","",'Tabulka PÚ'!E19)</f>
        <v/>
      </c>
      <c r="N17" s="1" t="str">
        <f>IF(K17="","",'Tabulka PÚ'!B19)</f>
        <v/>
      </c>
      <c r="O17" s="1" t="s">
        <v>11</v>
      </c>
      <c r="P17" s="1" t="str">
        <f t="shared" si="6"/>
        <v/>
      </c>
      <c r="Q17" s="1" t="str">
        <f t="shared" si="7"/>
        <v/>
      </c>
      <c r="R17" s="1" t="str">
        <f>IF(K17="","",IF('Tabulka PÚ'!I19="np","NP",'Tabulka PÚ'!G19))</f>
        <v/>
      </c>
    </row>
    <row r="18" spans="1:18" ht="20.100000000000001" customHeight="1">
      <c r="A18" s="39" t="str">
        <f t="shared" si="0"/>
        <v/>
      </c>
      <c r="B18" s="40" t="str">
        <f t="shared" si="1"/>
        <v/>
      </c>
      <c r="C18" s="40" t="str">
        <f t="shared" si="2"/>
        <v/>
      </c>
      <c r="D18" s="40" t="str">
        <f t="shared" si="3"/>
        <v/>
      </c>
      <c r="E18" s="10" t="str">
        <f t="shared" si="4"/>
        <v/>
      </c>
      <c r="F18" s="39" t="str">
        <f t="shared" si="8"/>
        <v/>
      </c>
      <c r="H18" s="41">
        <v>16</v>
      </c>
      <c r="I18" s="41">
        <v>0</v>
      </c>
      <c r="J18" s="1" t="str">
        <f>IF(H18&gt;2*('Tabulka PÚ'!G$3),"",MATCH(H18,Q:Q,0))</f>
        <v/>
      </c>
      <c r="K18" s="1" t="str">
        <f>'Tabulka PÚ'!Z20</f>
        <v/>
      </c>
      <c r="L18" s="38" t="str">
        <f t="shared" si="5"/>
        <v/>
      </c>
      <c r="M18" s="1" t="str">
        <f>IF(K18="","",'Tabulka PÚ'!E20)</f>
        <v/>
      </c>
      <c r="N18" s="1" t="str">
        <f>IF(K18="","",'Tabulka PÚ'!B20)</f>
        <v/>
      </c>
      <c r="O18" s="1" t="s">
        <v>11</v>
      </c>
      <c r="P18" s="1" t="str">
        <f t="shared" si="6"/>
        <v/>
      </c>
      <c r="Q18" s="1" t="str">
        <f t="shared" si="7"/>
        <v/>
      </c>
      <c r="R18" s="1" t="str">
        <f>IF(K18="","",IF('Tabulka PÚ'!I20="np","NP",'Tabulka PÚ'!G20))</f>
        <v/>
      </c>
    </row>
    <row r="19" spans="1:18" ht="20.100000000000001" customHeight="1">
      <c r="A19" s="39" t="str">
        <f t="shared" si="0"/>
        <v/>
      </c>
      <c r="B19" s="40" t="str">
        <f t="shared" si="1"/>
        <v/>
      </c>
      <c r="C19" s="40" t="str">
        <f t="shared" si="2"/>
        <v/>
      </c>
      <c r="D19" s="40" t="str">
        <f t="shared" si="3"/>
        <v/>
      </c>
      <c r="E19" s="10" t="str">
        <f t="shared" si="4"/>
        <v/>
      </c>
      <c r="F19" s="39" t="str">
        <f t="shared" si="8"/>
        <v/>
      </c>
      <c r="H19" s="41">
        <v>17</v>
      </c>
      <c r="I19" s="41">
        <v>0</v>
      </c>
      <c r="J19" s="1" t="str">
        <f>IF(H19&gt;2*('Tabulka PÚ'!G$3),"",MATCH(H19,Q:Q,0))</f>
        <v/>
      </c>
      <c r="K19" s="1" t="str">
        <f>'Tabulka PÚ'!Z21</f>
        <v/>
      </c>
      <c r="L19" s="38" t="str">
        <f t="shared" si="5"/>
        <v/>
      </c>
      <c r="M19" s="1" t="str">
        <f>IF(K19="","",'Tabulka PÚ'!E21)</f>
        <v/>
      </c>
      <c r="N19" s="1" t="str">
        <f>IF(K19="","",'Tabulka PÚ'!B21)</f>
        <v/>
      </c>
      <c r="O19" s="1" t="s">
        <v>11</v>
      </c>
      <c r="P19" s="1" t="str">
        <f t="shared" si="6"/>
        <v/>
      </c>
      <c r="Q19" s="1" t="str">
        <f t="shared" si="7"/>
        <v/>
      </c>
      <c r="R19" s="1" t="str">
        <f>IF(K19="","",IF('Tabulka PÚ'!I21="np","NP",'Tabulka PÚ'!G21))</f>
        <v/>
      </c>
    </row>
    <row r="20" spans="1:18" ht="20.100000000000001" customHeight="1">
      <c r="A20" s="39" t="str">
        <f t="shared" si="0"/>
        <v/>
      </c>
      <c r="B20" s="40" t="str">
        <f t="shared" si="1"/>
        <v/>
      </c>
      <c r="C20" s="40" t="str">
        <f t="shared" si="2"/>
        <v/>
      </c>
      <c r="D20" s="40" t="str">
        <f t="shared" si="3"/>
        <v/>
      </c>
      <c r="E20" s="10" t="str">
        <f t="shared" si="4"/>
        <v/>
      </c>
      <c r="F20" s="39" t="str">
        <f t="shared" si="8"/>
        <v/>
      </c>
      <c r="H20" s="41">
        <v>18</v>
      </c>
      <c r="I20" s="41">
        <v>0</v>
      </c>
      <c r="J20" s="1" t="str">
        <f>IF(H20&gt;2*('Tabulka PÚ'!G$3),"",MATCH(H20,Q:Q,0))</f>
        <v/>
      </c>
      <c r="K20" s="1" t="str">
        <f>'Tabulka PÚ'!Z22</f>
        <v/>
      </c>
      <c r="L20" s="38" t="str">
        <f t="shared" si="5"/>
        <v/>
      </c>
      <c r="M20" s="1" t="str">
        <f>IF(K20="","",'Tabulka PÚ'!E22)</f>
        <v/>
      </c>
      <c r="N20" s="1" t="str">
        <f>IF(K20="","",'Tabulka PÚ'!B22)</f>
        <v/>
      </c>
      <c r="O20" s="1" t="s">
        <v>11</v>
      </c>
      <c r="P20" s="1" t="str">
        <f t="shared" si="6"/>
        <v/>
      </c>
      <c r="Q20" s="1" t="str">
        <f t="shared" si="7"/>
        <v/>
      </c>
      <c r="R20" s="1" t="str">
        <f>IF(K20="","",IF('Tabulka PÚ'!I22="np","NP",'Tabulka PÚ'!G22))</f>
        <v/>
      </c>
    </row>
    <row r="21" spans="1:18" ht="20.100000000000001" customHeight="1">
      <c r="A21" s="39" t="str">
        <f t="shared" si="0"/>
        <v/>
      </c>
      <c r="B21" s="40" t="str">
        <f t="shared" si="1"/>
        <v/>
      </c>
      <c r="C21" s="40" t="str">
        <f t="shared" si="2"/>
        <v/>
      </c>
      <c r="D21" s="40" t="str">
        <f t="shared" si="3"/>
        <v/>
      </c>
      <c r="E21" s="10" t="str">
        <f t="shared" si="4"/>
        <v/>
      </c>
      <c r="F21" s="39" t="str">
        <f t="shared" si="8"/>
        <v/>
      </c>
      <c r="H21" s="41">
        <v>19</v>
      </c>
      <c r="I21" s="41">
        <v>0</v>
      </c>
      <c r="J21" s="1" t="str">
        <f>IF(H21&gt;2*('Tabulka PÚ'!G$3),"",MATCH(H21,Q:Q,0))</f>
        <v/>
      </c>
      <c r="K21" s="1" t="str">
        <f>'Tabulka PÚ'!Z23</f>
        <v/>
      </c>
      <c r="L21" s="38" t="str">
        <f t="shared" si="5"/>
        <v/>
      </c>
      <c r="M21" s="1" t="str">
        <f>IF(K21="","",'Tabulka PÚ'!E23)</f>
        <v/>
      </c>
      <c r="N21" s="1" t="str">
        <f>IF(K21="","",'Tabulka PÚ'!B23)</f>
        <v/>
      </c>
      <c r="O21" s="1" t="s">
        <v>11</v>
      </c>
      <c r="P21" s="1" t="str">
        <f t="shared" si="6"/>
        <v/>
      </c>
      <c r="Q21" s="1" t="str">
        <f t="shared" si="7"/>
        <v/>
      </c>
      <c r="R21" s="1" t="str">
        <f>IF(K21="","",IF('Tabulka PÚ'!I23="np","NP",'Tabulka PÚ'!G23))</f>
        <v/>
      </c>
    </row>
    <row r="22" spans="1:18" ht="20.100000000000001" customHeight="1">
      <c r="A22" s="39" t="str">
        <f t="shared" si="0"/>
        <v/>
      </c>
      <c r="B22" s="40" t="str">
        <f t="shared" si="1"/>
        <v/>
      </c>
      <c r="C22" s="40" t="str">
        <f t="shared" si="2"/>
        <v/>
      </c>
      <c r="D22" s="40" t="str">
        <f t="shared" si="3"/>
        <v/>
      </c>
      <c r="E22" s="10" t="str">
        <f t="shared" si="4"/>
        <v/>
      </c>
      <c r="F22" s="39" t="str">
        <f t="shared" si="8"/>
        <v/>
      </c>
      <c r="H22" s="41">
        <v>20</v>
      </c>
      <c r="I22" s="41">
        <v>0</v>
      </c>
      <c r="J22" s="1" t="str">
        <f>IF(H22&gt;2*('Tabulka PÚ'!G$3),"",MATCH(H22,Q:Q,0))</f>
        <v/>
      </c>
      <c r="K22" s="1" t="str">
        <f>'Tabulka PÚ'!Z24</f>
        <v/>
      </c>
      <c r="L22" s="38" t="str">
        <f t="shared" si="5"/>
        <v/>
      </c>
      <c r="M22" s="1" t="str">
        <f>IF(K22="","",'Tabulka PÚ'!E24)</f>
        <v/>
      </c>
      <c r="N22" s="1" t="str">
        <f>IF(K22="","",'Tabulka PÚ'!B24)</f>
        <v/>
      </c>
      <c r="O22" s="1" t="s">
        <v>11</v>
      </c>
      <c r="P22" s="1" t="str">
        <f t="shared" si="6"/>
        <v/>
      </c>
      <c r="Q22" s="1" t="str">
        <f t="shared" si="7"/>
        <v/>
      </c>
      <c r="R22" s="1" t="str">
        <f>IF(K22="","",IF('Tabulka PÚ'!I24="np","NP",'Tabulka PÚ'!G24))</f>
        <v/>
      </c>
    </row>
    <row r="23" spans="1:18" ht="20.100000000000001" customHeight="1">
      <c r="A23" s="39" t="str">
        <f t="shared" si="0"/>
        <v/>
      </c>
      <c r="B23" s="40" t="str">
        <f t="shared" si="1"/>
        <v/>
      </c>
      <c r="C23" s="40" t="str">
        <f t="shared" si="2"/>
        <v/>
      </c>
      <c r="D23" s="40" t="str">
        <f t="shared" si="3"/>
        <v/>
      </c>
      <c r="E23" s="10" t="str">
        <f t="shared" si="4"/>
        <v/>
      </c>
      <c r="F23" s="39" t="str">
        <f t="shared" si="8"/>
        <v/>
      </c>
      <c r="H23" s="41">
        <v>21</v>
      </c>
      <c r="I23" s="41">
        <v>0</v>
      </c>
      <c r="J23" s="1" t="str">
        <f>IF(H23&gt;2*('Tabulka PÚ'!G$3),"",MATCH(H23,Q:Q,0))</f>
        <v/>
      </c>
      <c r="K23" s="1" t="str">
        <f>'Tabulka PÚ'!Z25</f>
        <v/>
      </c>
      <c r="L23" s="38" t="str">
        <f t="shared" si="5"/>
        <v/>
      </c>
      <c r="M23" s="1" t="str">
        <f>IF(K23="","",'Tabulka PÚ'!E25)</f>
        <v/>
      </c>
      <c r="N23" s="1" t="str">
        <f>IF(K23="","",'Tabulka PÚ'!B25)</f>
        <v/>
      </c>
      <c r="O23" s="1" t="s">
        <v>11</v>
      </c>
      <c r="P23" s="1" t="str">
        <f t="shared" si="6"/>
        <v/>
      </c>
      <c r="Q23" s="1" t="str">
        <f t="shared" si="7"/>
        <v/>
      </c>
      <c r="R23" s="1" t="str">
        <f>IF(K23="","",IF('Tabulka PÚ'!I25="np","NP",'Tabulka PÚ'!G25))</f>
        <v/>
      </c>
    </row>
    <row r="24" spans="1:18" ht="20.100000000000001" customHeight="1">
      <c r="A24" s="39" t="str">
        <f t="shared" si="0"/>
        <v/>
      </c>
      <c r="B24" s="40" t="str">
        <f t="shared" si="1"/>
        <v/>
      </c>
      <c r="C24" s="40" t="str">
        <f t="shared" si="2"/>
        <v/>
      </c>
      <c r="D24" s="40" t="str">
        <f t="shared" si="3"/>
        <v/>
      </c>
      <c r="E24" s="10" t="str">
        <f t="shared" si="4"/>
        <v/>
      </c>
      <c r="F24" s="39" t="str">
        <f t="shared" si="8"/>
        <v/>
      </c>
      <c r="H24" s="41">
        <v>22</v>
      </c>
      <c r="I24" s="41">
        <v>0</v>
      </c>
      <c r="J24" s="1" t="str">
        <f>IF(H24&gt;2*('Tabulka PÚ'!G$3),"",MATCH(H24,Q:Q,0))</f>
        <v/>
      </c>
      <c r="K24" s="1" t="str">
        <f>'Tabulka PÚ'!Z26</f>
        <v/>
      </c>
      <c r="L24" s="38" t="str">
        <f t="shared" si="5"/>
        <v/>
      </c>
      <c r="M24" s="1" t="str">
        <f>IF(K24="","",'Tabulka PÚ'!E26)</f>
        <v/>
      </c>
      <c r="N24" s="1" t="str">
        <f>IF(K24="","",'Tabulka PÚ'!B26)</f>
        <v/>
      </c>
      <c r="O24" s="1" t="s">
        <v>11</v>
      </c>
      <c r="P24" s="1" t="str">
        <f t="shared" si="6"/>
        <v/>
      </c>
      <c r="Q24" s="1" t="str">
        <f t="shared" si="7"/>
        <v/>
      </c>
      <c r="R24" s="1" t="str">
        <f>IF(K24="","",IF('Tabulka PÚ'!I26="np","NP",'Tabulka PÚ'!G26))</f>
        <v/>
      </c>
    </row>
    <row r="25" spans="1:18" ht="20.100000000000001" customHeight="1">
      <c r="A25" s="39" t="str">
        <f t="shared" si="0"/>
        <v/>
      </c>
      <c r="B25" s="40" t="str">
        <f t="shared" si="1"/>
        <v/>
      </c>
      <c r="C25" s="40" t="str">
        <f t="shared" si="2"/>
        <v/>
      </c>
      <c r="D25" s="40" t="str">
        <f t="shared" si="3"/>
        <v/>
      </c>
      <c r="E25" s="10" t="str">
        <f t="shared" si="4"/>
        <v/>
      </c>
      <c r="F25" s="39" t="str">
        <f t="shared" si="8"/>
        <v/>
      </c>
      <c r="H25" s="41">
        <v>23</v>
      </c>
      <c r="I25" s="41">
        <v>0</v>
      </c>
      <c r="J25" s="1" t="str">
        <f>IF(H25&gt;2*('Tabulka PÚ'!G$3),"",MATCH(H25,Q:Q,0))</f>
        <v/>
      </c>
      <c r="K25" s="1" t="str">
        <f>'Tabulka PÚ'!Z27</f>
        <v/>
      </c>
      <c r="L25" s="38" t="str">
        <f t="shared" si="5"/>
        <v/>
      </c>
      <c r="M25" s="1" t="str">
        <f>IF(K25="","",'Tabulka PÚ'!E27)</f>
        <v/>
      </c>
      <c r="N25" s="1" t="str">
        <f>IF(K25="","",'Tabulka PÚ'!B27)</f>
        <v/>
      </c>
      <c r="O25" s="1" t="s">
        <v>11</v>
      </c>
      <c r="P25" s="1" t="str">
        <f t="shared" si="6"/>
        <v/>
      </c>
      <c r="Q25" s="1" t="str">
        <f t="shared" si="7"/>
        <v/>
      </c>
      <c r="R25" s="1" t="str">
        <f>IF(K25="","",IF('Tabulka PÚ'!I27="np","NP",'Tabulka PÚ'!G27))</f>
        <v/>
      </c>
    </row>
    <row r="26" spans="1:18" ht="20.100000000000001" customHeight="1">
      <c r="A26" s="39" t="str">
        <f t="shared" si="0"/>
        <v/>
      </c>
      <c r="B26" s="40" t="str">
        <f t="shared" si="1"/>
        <v/>
      </c>
      <c r="C26" s="40" t="str">
        <f t="shared" si="2"/>
        <v/>
      </c>
      <c r="D26" s="40" t="str">
        <f t="shared" si="3"/>
        <v/>
      </c>
      <c r="E26" s="10" t="str">
        <f t="shared" si="4"/>
        <v/>
      </c>
      <c r="F26" s="39" t="str">
        <f t="shared" si="8"/>
        <v/>
      </c>
      <c r="H26" s="41">
        <v>24</v>
      </c>
      <c r="I26" s="41">
        <v>0</v>
      </c>
      <c r="J26" s="1" t="str">
        <f>IF(H26&gt;2*('Tabulka PÚ'!G$3),"",MATCH(H26,Q:Q,0))</f>
        <v/>
      </c>
      <c r="K26" s="1" t="str">
        <f>'Tabulka PÚ'!Z28</f>
        <v/>
      </c>
      <c r="L26" s="38" t="str">
        <f t="shared" si="5"/>
        <v/>
      </c>
      <c r="M26" s="1" t="str">
        <f>IF(K26="","",'Tabulka PÚ'!E28)</f>
        <v/>
      </c>
      <c r="N26" s="1" t="str">
        <f>IF(K26="","",'Tabulka PÚ'!B28)</f>
        <v/>
      </c>
      <c r="O26" s="1" t="s">
        <v>11</v>
      </c>
      <c r="P26" s="1" t="str">
        <f t="shared" si="6"/>
        <v/>
      </c>
      <c r="Q26" s="1" t="str">
        <f t="shared" si="7"/>
        <v/>
      </c>
      <c r="R26" s="1" t="str">
        <f>IF(K26="","",IF('Tabulka PÚ'!I28="np","NP",'Tabulka PÚ'!G28))</f>
        <v/>
      </c>
    </row>
    <row r="27" spans="1:18" ht="20.100000000000001" customHeight="1">
      <c r="A27" s="39" t="str">
        <f t="shared" si="0"/>
        <v/>
      </c>
      <c r="B27" s="40" t="str">
        <f t="shared" si="1"/>
        <v/>
      </c>
      <c r="C27" s="40" t="str">
        <f t="shared" si="2"/>
        <v/>
      </c>
      <c r="D27" s="40" t="str">
        <f t="shared" si="3"/>
        <v/>
      </c>
      <c r="E27" s="10" t="str">
        <f t="shared" si="4"/>
        <v/>
      </c>
      <c r="F27" s="39" t="str">
        <f t="shared" si="8"/>
        <v/>
      </c>
      <c r="H27" s="41">
        <v>25</v>
      </c>
      <c r="I27" s="41">
        <v>0</v>
      </c>
      <c r="J27" s="1" t="str">
        <f>IF(H27&gt;2*('Tabulka PÚ'!G$3),"",MATCH(H27,Q:Q,0))</f>
        <v/>
      </c>
      <c r="K27" s="1" t="str">
        <f>'Tabulka PÚ'!Z29</f>
        <v/>
      </c>
      <c r="L27" s="38" t="str">
        <f t="shared" si="5"/>
        <v/>
      </c>
      <c r="M27" s="1" t="str">
        <f>IF(K27="","",'Tabulka PÚ'!E29)</f>
        <v/>
      </c>
      <c r="N27" s="1" t="str">
        <f>IF(K27="","",'Tabulka PÚ'!B29)</f>
        <v/>
      </c>
      <c r="O27" s="1" t="s">
        <v>11</v>
      </c>
      <c r="P27" s="1" t="str">
        <f t="shared" si="6"/>
        <v/>
      </c>
      <c r="Q27" s="1" t="str">
        <f t="shared" si="7"/>
        <v/>
      </c>
      <c r="R27" s="1" t="str">
        <f>IF(K27="","",IF('Tabulka PÚ'!I29="np","NP",'Tabulka PÚ'!G29))</f>
        <v/>
      </c>
    </row>
    <row r="28" spans="1:18" ht="20.100000000000001" customHeight="1">
      <c r="A28" s="39" t="str">
        <f t="shared" si="0"/>
        <v/>
      </c>
      <c r="B28" s="40" t="str">
        <f t="shared" si="1"/>
        <v/>
      </c>
      <c r="C28" s="40" t="str">
        <f t="shared" si="2"/>
        <v/>
      </c>
      <c r="D28" s="40" t="str">
        <f t="shared" si="3"/>
        <v/>
      </c>
      <c r="E28" s="10" t="str">
        <f t="shared" si="4"/>
        <v/>
      </c>
      <c r="F28" s="39" t="str">
        <f t="shared" si="8"/>
        <v/>
      </c>
      <c r="H28" s="41">
        <v>26</v>
      </c>
      <c r="I28" s="41">
        <v>0</v>
      </c>
      <c r="J28" s="1" t="str">
        <f>IF(H28&gt;2*('Tabulka PÚ'!G$3),"",MATCH(H28,Q:Q,0))</f>
        <v/>
      </c>
      <c r="K28" s="1" t="str">
        <f>'Tabulka PÚ'!Z30</f>
        <v/>
      </c>
      <c r="L28" s="38" t="str">
        <f t="shared" si="5"/>
        <v/>
      </c>
      <c r="M28" s="1" t="str">
        <f>IF(K28="","",'Tabulka PÚ'!E30)</f>
        <v/>
      </c>
      <c r="N28" s="1" t="str">
        <f>IF(K28="","",'Tabulka PÚ'!B30)</f>
        <v/>
      </c>
      <c r="O28" s="1" t="s">
        <v>11</v>
      </c>
      <c r="P28" s="1" t="str">
        <f t="shared" si="6"/>
        <v/>
      </c>
      <c r="Q28" s="1" t="str">
        <f t="shared" si="7"/>
        <v/>
      </c>
      <c r="R28" s="1" t="str">
        <f>IF(K28="","",IF('Tabulka PÚ'!I30="np","NP",'Tabulka PÚ'!G30))</f>
        <v/>
      </c>
    </row>
    <row r="29" spans="1:18" ht="20.100000000000001" customHeight="1">
      <c r="A29" s="39" t="str">
        <f t="shared" si="0"/>
        <v/>
      </c>
      <c r="B29" s="40" t="str">
        <f t="shared" si="1"/>
        <v/>
      </c>
      <c r="C29" s="40" t="str">
        <f t="shared" si="2"/>
        <v/>
      </c>
      <c r="D29" s="40" t="str">
        <f t="shared" si="3"/>
        <v/>
      </c>
      <c r="E29" s="10" t="str">
        <f t="shared" si="4"/>
        <v/>
      </c>
      <c r="F29" s="39" t="str">
        <f t="shared" si="8"/>
        <v/>
      </c>
      <c r="H29" s="41">
        <v>27</v>
      </c>
      <c r="I29" s="41">
        <v>0</v>
      </c>
      <c r="J29" s="1" t="str">
        <f>IF(H29&gt;2*('Tabulka PÚ'!G$3),"",MATCH(H29,Q:Q,0))</f>
        <v/>
      </c>
      <c r="K29" s="1" t="str">
        <f>'Tabulka PÚ'!Z31</f>
        <v/>
      </c>
      <c r="L29" s="38" t="str">
        <f t="shared" si="5"/>
        <v/>
      </c>
      <c r="M29" s="1" t="str">
        <f>IF(K29="","",'Tabulka PÚ'!E31)</f>
        <v/>
      </c>
      <c r="N29" s="1" t="str">
        <f>IF(K29="","",'Tabulka PÚ'!B31)</f>
        <v/>
      </c>
      <c r="O29" s="1" t="s">
        <v>11</v>
      </c>
      <c r="P29" s="1" t="str">
        <f t="shared" si="6"/>
        <v/>
      </c>
      <c r="Q29" s="1" t="str">
        <f t="shared" si="7"/>
        <v/>
      </c>
      <c r="R29" s="1" t="str">
        <f>IF(K29="","",IF('Tabulka PÚ'!I31="np","NP",'Tabulka PÚ'!G31))</f>
        <v/>
      </c>
    </row>
    <row r="30" spans="1:18" ht="20.100000000000001" customHeight="1">
      <c r="A30" s="39" t="str">
        <f t="shared" si="0"/>
        <v/>
      </c>
      <c r="B30" s="40" t="str">
        <f t="shared" si="1"/>
        <v/>
      </c>
      <c r="C30" s="40" t="str">
        <f t="shared" si="2"/>
        <v/>
      </c>
      <c r="D30" s="40" t="str">
        <f t="shared" si="3"/>
        <v/>
      </c>
      <c r="E30" s="10" t="str">
        <f t="shared" si="4"/>
        <v/>
      </c>
      <c r="F30" s="39" t="str">
        <f t="shared" si="8"/>
        <v/>
      </c>
      <c r="H30" s="41">
        <v>28</v>
      </c>
      <c r="I30" s="41">
        <v>0</v>
      </c>
      <c r="J30" s="1" t="str">
        <f>IF(H30&gt;2*('Tabulka PÚ'!G$3),"",MATCH(H30,Q:Q,0))</f>
        <v/>
      </c>
      <c r="K30" s="1" t="str">
        <f>'Tabulka PÚ'!Z32</f>
        <v/>
      </c>
      <c r="L30" s="38" t="str">
        <f t="shared" si="5"/>
        <v/>
      </c>
      <c r="M30" s="1" t="str">
        <f>IF(K30="","",'Tabulka PÚ'!E32)</f>
        <v/>
      </c>
      <c r="N30" s="1" t="str">
        <f>IF(K30="","",'Tabulka PÚ'!B32)</f>
        <v/>
      </c>
      <c r="O30" s="1" t="s">
        <v>11</v>
      </c>
      <c r="P30" s="1" t="str">
        <f t="shared" si="6"/>
        <v/>
      </c>
      <c r="Q30" s="1" t="str">
        <f t="shared" si="7"/>
        <v/>
      </c>
      <c r="R30" s="1" t="str">
        <f>IF(K30="","",IF('Tabulka PÚ'!I32="np","NP",'Tabulka PÚ'!G32))</f>
        <v/>
      </c>
    </row>
    <row r="31" spans="1:18" ht="20.100000000000001" customHeight="1">
      <c r="A31" s="39" t="str">
        <f t="shared" si="0"/>
        <v/>
      </c>
      <c r="B31" s="40" t="str">
        <f t="shared" si="1"/>
        <v/>
      </c>
      <c r="C31" s="40" t="str">
        <f t="shared" si="2"/>
        <v/>
      </c>
      <c r="D31" s="40" t="str">
        <f t="shared" si="3"/>
        <v/>
      </c>
      <c r="E31" s="10" t="str">
        <f t="shared" si="4"/>
        <v/>
      </c>
      <c r="F31" s="39" t="str">
        <f t="shared" si="8"/>
        <v/>
      </c>
      <c r="H31" s="41">
        <v>29</v>
      </c>
      <c r="I31" s="41">
        <v>0</v>
      </c>
      <c r="J31" s="1" t="str">
        <f>IF(H31&gt;2*('Tabulka PÚ'!G$3),"",MATCH(H31,Q:Q,0))</f>
        <v/>
      </c>
      <c r="K31" s="1" t="str">
        <f>'Tabulka PÚ'!Z33</f>
        <v/>
      </c>
      <c r="L31" s="38" t="str">
        <f t="shared" si="5"/>
        <v/>
      </c>
      <c r="M31" s="1" t="str">
        <f>IF(K31="","",'Tabulka PÚ'!E33)</f>
        <v/>
      </c>
      <c r="N31" s="1" t="str">
        <f>IF(K31="","",'Tabulka PÚ'!B33)</f>
        <v/>
      </c>
      <c r="O31" s="1" t="s">
        <v>11</v>
      </c>
      <c r="P31" s="1" t="str">
        <f t="shared" si="6"/>
        <v/>
      </c>
      <c r="Q31" s="1" t="str">
        <f t="shared" si="7"/>
        <v/>
      </c>
      <c r="R31" s="1" t="str">
        <f>IF(K31="","",IF('Tabulka PÚ'!I33="np","NP",'Tabulka PÚ'!G33))</f>
        <v/>
      </c>
    </row>
    <row r="32" spans="1:18" ht="20.100000000000001" customHeight="1">
      <c r="A32" s="39" t="str">
        <f t="shared" si="0"/>
        <v/>
      </c>
      <c r="B32" s="40" t="str">
        <f t="shared" si="1"/>
        <v/>
      </c>
      <c r="C32" s="40" t="str">
        <f t="shared" si="2"/>
        <v/>
      </c>
      <c r="D32" s="40" t="str">
        <f t="shared" si="3"/>
        <v/>
      </c>
      <c r="E32" s="10" t="str">
        <f t="shared" si="4"/>
        <v/>
      </c>
      <c r="F32" s="39" t="str">
        <f t="shared" si="8"/>
        <v/>
      </c>
      <c r="H32" s="41">
        <v>30</v>
      </c>
      <c r="I32" s="41">
        <v>0</v>
      </c>
      <c r="J32" s="1" t="str">
        <f>IF(H32&gt;2*('Tabulka PÚ'!G$3),"",MATCH(H32,Q:Q,0))</f>
        <v/>
      </c>
      <c r="K32" s="1" t="str">
        <f>'Tabulka PÚ'!Z34</f>
        <v/>
      </c>
      <c r="L32" s="38" t="str">
        <f t="shared" si="5"/>
        <v/>
      </c>
      <c r="M32" s="1" t="str">
        <f>IF(K32="","",'Tabulka PÚ'!E34)</f>
        <v/>
      </c>
      <c r="N32" s="1" t="str">
        <f>IF(K32="","",'Tabulka PÚ'!B34)</f>
        <v/>
      </c>
      <c r="O32" s="1" t="s">
        <v>11</v>
      </c>
      <c r="P32" s="1" t="str">
        <f t="shared" si="6"/>
        <v/>
      </c>
      <c r="Q32" s="1" t="str">
        <f t="shared" si="7"/>
        <v/>
      </c>
      <c r="R32" s="1" t="str">
        <f>IF(K32="","",IF('Tabulka PÚ'!I34="np","NP",'Tabulka PÚ'!G34))</f>
        <v/>
      </c>
    </row>
    <row r="33" spans="1:18" ht="20.100000000000001" customHeight="1">
      <c r="A33" s="39" t="str">
        <f t="shared" si="0"/>
        <v/>
      </c>
      <c r="B33" s="40" t="str">
        <f t="shared" si="1"/>
        <v/>
      </c>
      <c r="C33" s="40" t="str">
        <f t="shared" si="2"/>
        <v/>
      </c>
      <c r="D33" s="40" t="str">
        <f t="shared" si="3"/>
        <v/>
      </c>
      <c r="E33" s="10" t="str">
        <f t="shared" si="4"/>
        <v/>
      </c>
      <c r="F33" s="39" t="str">
        <f t="shared" si="8"/>
        <v/>
      </c>
      <c r="H33" s="41">
        <v>31</v>
      </c>
      <c r="I33" s="41">
        <v>0</v>
      </c>
      <c r="J33" s="1" t="str">
        <f>IF(H33&gt;2*('Tabulka PÚ'!G$3),"",MATCH(H33,Q:Q,0))</f>
        <v/>
      </c>
      <c r="K33" s="1" t="str">
        <f>'Tabulka PÚ'!Z35</f>
        <v/>
      </c>
      <c r="L33" s="38" t="str">
        <f t="shared" si="5"/>
        <v/>
      </c>
      <c r="M33" s="1" t="str">
        <f>IF(K33="","",'Tabulka PÚ'!E35)</f>
        <v/>
      </c>
      <c r="N33" s="1" t="str">
        <f>IF(K33="","",'Tabulka PÚ'!B35)</f>
        <v/>
      </c>
      <c r="O33" s="1" t="s">
        <v>11</v>
      </c>
      <c r="P33" s="1" t="str">
        <f t="shared" si="6"/>
        <v/>
      </c>
      <c r="Q33" s="1" t="str">
        <f t="shared" si="7"/>
        <v/>
      </c>
      <c r="R33" s="1" t="str">
        <f>IF(K33="","",IF('Tabulka PÚ'!I35="np","NP",'Tabulka PÚ'!G35))</f>
        <v/>
      </c>
    </row>
    <row r="34" spans="1:18" ht="20.100000000000001" customHeight="1">
      <c r="A34" s="39" t="str">
        <f t="shared" si="0"/>
        <v/>
      </c>
      <c r="B34" s="40" t="str">
        <f t="shared" si="1"/>
        <v/>
      </c>
      <c r="C34" s="40" t="str">
        <f t="shared" si="2"/>
        <v/>
      </c>
      <c r="D34" s="40" t="str">
        <f t="shared" si="3"/>
        <v/>
      </c>
      <c r="E34" s="10" t="str">
        <f t="shared" si="4"/>
        <v/>
      </c>
      <c r="F34" s="39" t="str">
        <f t="shared" si="8"/>
        <v/>
      </c>
      <c r="H34" s="41">
        <v>32</v>
      </c>
      <c r="I34" s="41">
        <v>0</v>
      </c>
      <c r="J34" s="1" t="str">
        <f>IF(H34&gt;2*('Tabulka PÚ'!G$3),"",MATCH(H34,Q:Q,0))</f>
        <v/>
      </c>
      <c r="K34" s="1" t="str">
        <f>'Tabulka PÚ'!Z36</f>
        <v/>
      </c>
      <c r="L34" s="38" t="str">
        <f t="shared" si="5"/>
        <v/>
      </c>
      <c r="M34" s="1" t="str">
        <f>IF(K34="","",'Tabulka PÚ'!E36)</f>
        <v/>
      </c>
      <c r="N34" s="1" t="str">
        <f>IF(K34="","",'Tabulka PÚ'!B36)</f>
        <v/>
      </c>
      <c r="O34" s="1" t="s">
        <v>11</v>
      </c>
      <c r="P34" s="1" t="str">
        <f t="shared" si="6"/>
        <v/>
      </c>
      <c r="Q34" s="1" t="str">
        <f t="shared" si="7"/>
        <v/>
      </c>
      <c r="R34" s="1" t="str">
        <f>IF(K34="","",IF('Tabulka PÚ'!I36="np","NP",'Tabulka PÚ'!G36))</f>
        <v/>
      </c>
    </row>
    <row r="35" spans="1:18" ht="20.100000000000001" customHeight="1">
      <c r="A35" s="39" t="str">
        <f t="shared" si="0"/>
        <v/>
      </c>
      <c r="B35" s="40" t="str">
        <f t="shared" ref="B35:B66" si="9">IF(A35="","",INDEX(J:R,J35,4))</f>
        <v/>
      </c>
      <c r="C35" s="40" t="str">
        <f t="shared" ref="C35:C66" si="10">IF(A35="","",INDEX(J:R,J35,5))</f>
        <v/>
      </c>
      <c r="D35" s="40" t="str">
        <f t="shared" ref="D35:D66" si="11">IF(A35="","",INDEX(J:R,J35,6))</f>
        <v/>
      </c>
      <c r="E35" s="10" t="str">
        <f t="shared" ref="E35:E66" si="12">IF(A35="","",INDEX(J:R,J35,9))</f>
        <v/>
      </c>
      <c r="F35" s="39" t="str">
        <f t="shared" si="8"/>
        <v/>
      </c>
      <c r="H35" s="41">
        <v>33</v>
      </c>
      <c r="I35" s="41">
        <v>0</v>
      </c>
      <c r="J35" s="1" t="str">
        <f>IF(H35&gt;2*('Tabulka PÚ'!G$3),"",MATCH(H35,Q:Q,0))</f>
        <v/>
      </c>
      <c r="K35" s="1" t="str">
        <f>'Tabulka PÚ'!Z37</f>
        <v/>
      </c>
      <c r="L35" s="38" t="str">
        <f t="shared" si="5"/>
        <v/>
      </c>
      <c r="M35" s="1" t="str">
        <f>IF(K35="","",'Tabulka PÚ'!E37)</f>
        <v/>
      </c>
      <c r="N35" s="1" t="str">
        <f>IF(K35="","",'Tabulka PÚ'!B37)</f>
        <v/>
      </c>
      <c r="O35" s="1" t="s">
        <v>11</v>
      </c>
      <c r="P35" s="1" t="str">
        <f t="shared" si="6"/>
        <v/>
      </c>
      <c r="Q35" s="1" t="str">
        <f t="shared" si="7"/>
        <v/>
      </c>
      <c r="R35" s="1" t="str">
        <f>IF(K35="","",IF('Tabulka PÚ'!I37="np","NP",'Tabulka PÚ'!G37))</f>
        <v/>
      </c>
    </row>
    <row r="36" spans="1:18" ht="20.100000000000001" customHeight="1">
      <c r="A36" s="39" t="str">
        <f t="shared" si="0"/>
        <v/>
      </c>
      <c r="B36" s="40" t="str">
        <f t="shared" si="9"/>
        <v/>
      </c>
      <c r="C36" s="40" t="str">
        <f t="shared" si="10"/>
        <v/>
      </c>
      <c r="D36" s="40" t="str">
        <f t="shared" si="11"/>
        <v/>
      </c>
      <c r="E36" s="10" t="str">
        <f t="shared" si="12"/>
        <v/>
      </c>
      <c r="F36" s="39" t="str">
        <f t="shared" si="8"/>
        <v/>
      </c>
      <c r="H36" s="41">
        <v>34</v>
      </c>
      <c r="I36" s="41">
        <v>0</v>
      </c>
      <c r="J36" s="1" t="str">
        <f>IF(H36&gt;2*('Tabulka PÚ'!G$3),"",MATCH(H36,Q:Q,0))</f>
        <v/>
      </c>
      <c r="K36" s="1" t="str">
        <f>'Tabulka PÚ'!Z38</f>
        <v/>
      </c>
      <c r="L36" s="38" t="str">
        <f t="shared" si="5"/>
        <v/>
      </c>
      <c r="M36" s="1" t="str">
        <f>IF(K36="","",'Tabulka PÚ'!E38)</f>
        <v/>
      </c>
      <c r="N36" s="1" t="str">
        <f>IF(K36="","",'Tabulka PÚ'!B38)</f>
        <v/>
      </c>
      <c r="O36" s="1" t="s">
        <v>11</v>
      </c>
      <c r="P36" s="1" t="str">
        <f t="shared" si="6"/>
        <v/>
      </c>
      <c r="Q36" s="1" t="str">
        <f t="shared" si="7"/>
        <v/>
      </c>
      <c r="R36" s="1" t="str">
        <f>IF(K36="","",IF('Tabulka PÚ'!I38="np","NP",'Tabulka PÚ'!G38))</f>
        <v/>
      </c>
    </row>
    <row r="37" spans="1:18" ht="20.100000000000001" customHeight="1">
      <c r="A37" s="39" t="str">
        <f t="shared" si="0"/>
        <v/>
      </c>
      <c r="B37" s="40" t="str">
        <f t="shared" si="9"/>
        <v/>
      </c>
      <c r="C37" s="40" t="str">
        <f t="shared" si="10"/>
        <v/>
      </c>
      <c r="D37" s="40" t="str">
        <f t="shared" si="11"/>
        <v/>
      </c>
      <c r="E37" s="10" t="str">
        <f t="shared" si="12"/>
        <v/>
      </c>
      <c r="F37" s="39" t="str">
        <f t="shared" si="8"/>
        <v/>
      </c>
      <c r="H37" s="41">
        <v>35</v>
      </c>
      <c r="I37" s="41">
        <v>0</v>
      </c>
      <c r="J37" s="1" t="str">
        <f>IF(H37&gt;2*('Tabulka PÚ'!G$3),"",MATCH(H37,Q:Q,0))</f>
        <v/>
      </c>
      <c r="K37" s="1" t="str">
        <f>'Tabulka PÚ'!Z39</f>
        <v/>
      </c>
      <c r="L37" s="38" t="str">
        <f t="shared" si="5"/>
        <v/>
      </c>
      <c r="M37" s="1" t="str">
        <f>IF(K37="","",'Tabulka PÚ'!E39)</f>
        <v/>
      </c>
      <c r="N37" s="1" t="str">
        <f>IF(K37="","",'Tabulka PÚ'!B39)</f>
        <v/>
      </c>
      <c r="O37" s="1" t="s">
        <v>11</v>
      </c>
      <c r="P37" s="1" t="str">
        <f t="shared" si="6"/>
        <v/>
      </c>
      <c r="Q37" s="1" t="str">
        <f t="shared" si="7"/>
        <v/>
      </c>
      <c r="R37" s="1" t="str">
        <f>IF(K37="","",IF('Tabulka PÚ'!I39="np","NP",'Tabulka PÚ'!G39))</f>
        <v/>
      </c>
    </row>
    <row r="38" spans="1:18" ht="20.100000000000001" customHeight="1">
      <c r="A38" s="39" t="str">
        <f t="shared" si="0"/>
        <v/>
      </c>
      <c r="B38" s="40" t="str">
        <f t="shared" si="9"/>
        <v/>
      </c>
      <c r="C38" s="40" t="str">
        <f t="shared" si="10"/>
        <v/>
      </c>
      <c r="D38" s="40" t="str">
        <f t="shared" si="11"/>
        <v/>
      </c>
      <c r="E38" s="10" t="str">
        <f t="shared" si="12"/>
        <v/>
      </c>
      <c r="F38" s="39" t="str">
        <f t="shared" si="8"/>
        <v/>
      </c>
      <c r="H38" s="41">
        <v>36</v>
      </c>
      <c r="I38" s="41">
        <v>0</v>
      </c>
      <c r="J38" s="1" t="str">
        <f>IF(H38&gt;2*('Tabulka PÚ'!G$3),"",MATCH(H38,Q:Q,0))</f>
        <v/>
      </c>
      <c r="K38" s="1" t="str">
        <f>'Tabulka PÚ'!Z40</f>
        <v/>
      </c>
      <c r="L38" s="38" t="str">
        <f t="shared" si="5"/>
        <v/>
      </c>
      <c r="M38" s="1" t="str">
        <f>IF(K38="","",'Tabulka PÚ'!E40)</f>
        <v/>
      </c>
      <c r="N38" s="1" t="str">
        <f>IF(K38="","",'Tabulka PÚ'!B40)</f>
        <v/>
      </c>
      <c r="O38" s="1" t="s">
        <v>11</v>
      </c>
      <c r="P38" s="1" t="str">
        <f t="shared" si="6"/>
        <v/>
      </c>
      <c r="Q38" s="1" t="str">
        <f t="shared" si="7"/>
        <v/>
      </c>
      <c r="R38" s="1" t="str">
        <f>IF(K38="","",IF('Tabulka PÚ'!I40="np","NP",'Tabulka PÚ'!G40))</f>
        <v/>
      </c>
    </row>
    <row r="39" spans="1:18" ht="20.100000000000001" customHeight="1">
      <c r="A39" s="39" t="str">
        <f t="shared" si="0"/>
        <v/>
      </c>
      <c r="B39" s="40" t="str">
        <f t="shared" si="9"/>
        <v/>
      </c>
      <c r="C39" s="40" t="str">
        <f t="shared" si="10"/>
        <v/>
      </c>
      <c r="D39" s="40" t="str">
        <f t="shared" si="11"/>
        <v/>
      </c>
      <c r="E39" s="10" t="str">
        <f t="shared" si="12"/>
        <v/>
      </c>
      <c r="F39" s="39" t="str">
        <f t="shared" si="8"/>
        <v/>
      </c>
      <c r="H39" s="41">
        <v>37</v>
      </c>
      <c r="I39" s="41">
        <v>0</v>
      </c>
      <c r="J39" s="1" t="str">
        <f>IF(H39&gt;2*('Tabulka PÚ'!G$3),"",MATCH(H39,Q:Q,0))</f>
        <v/>
      </c>
      <c r="K39" s="1" t="str">
        <f>'Tabulka PÚ'!Z41</f>
        <v/>
      </c>
      <c r="L39" s="38" t="str">
        <f t="shared" si="5"/>
        <v/>
      </c>
      <c r="M39" s="1" t="str">
        <f>IF(K39="","",'Tabulka PÚ'!E41)</f>
        <v/>
      </c>
      <c r="N39" s="1" t="str">
        <f>IF(K39="","",'Tabulka PÚ'!B41)</f>
        <v/>
      </c>
      <c r="O39" s="1" t="s">
        <v>11</v>
      </c>
      <c r="P39" s="1" t="str">
        <f t="shared" si="6"/>
        <v/>
      </c>
      <c r="Q39" s="1" t="str">
        <f t="shared" si="7"/>
        <v/>
      </c>
      <c r="R39" s="1" t="str">
        <f>IF(K39="","",IF('Tabulka PÚ'!I41="np","NP",'Tabulka PÚ'!G41))</f>
        <v/>
      </c>
    </row>
    <row r="40" spans="1:18" ht="20.100000000000001" customHeight="1">
      <c r="A40" s="39" t="str">
        <f t="shared" si="0"/>
        <v/>
      </c>
      <c r="B40" s="40" t="str">
        <f t="shared" si="9"/>
        <v/>
      </c>
      <c r="C40" s="40" t="str">
        <f t="shared" si="10"/>
        <v/>
      </c>
      <c r="D40" s="40" t="str">
        <f t="shared" si="11"/>
        <v/>
      </c>
      <c r="E40" s="10" t="str">
        <f t="shared" si="12"/>
        <v/>
      </c>
      <c r="F40" s="39" t="str">
        <f t="shared" si="8"/>
        <v/>
      </c>
      <c r="H40" s="41">
        <v>38</v>
      </c>
      <c r="I40" s="41">
        <v>0</v>
      </c>
      <c r="J40" s="1" t="str">
        <f>IF(H40&gt;2*('Tabulka PÚ'!G$3),"",MATCH(H40,Q:Q,0))</f>
        <v/>
      </c>
      <c r="K40" s="1" t="str">
        <f>'Tabulka PÚ'!Z42</f>
        <v/>
      </c>
      <c r="L40" s="38" t="str">
        <f t="shared" si="5"/>
        <v/>
      </c>
      <c r="M40" s="1" t="str">
        <f>IF(K40="","",'Tabulka PÚ'!E42)</f>
        <v/>
      </c>
      <c r="N40" s="1" t="str">
        <f>IF(K40="","",'Tabulka PÚ'!B42)</f>
        <v/>
      </c>
      <c r="O40" s="1" t="s">
        <v>11</v>
      </c>
      <c r="P40" s="1" t="str">
        <f t="shared" si="6"/>
        <v/>
      </c>
      <c r="Q40" s="1" t="str">
        <f t="shared" si="7"/>
        <v/>
      </c>
      <c r="R40" s="1" t="str">
        <f>IF(K40="","",IF('Tabulka PÚ'!I42="np","NP",'Tabulka PÚ'!G42))</f>
        <v/>
      </c>
    </row>
    <row r="41" spans="1:18" ht="20.100000000000001" customHeight="1">
      <c r="A41" s="39" t="str">
        <f t="shared" si="0"/>
        <v/>
      </c>
      <c r="B41" s="40" t="str">
        <f t="shared" si="9"/>
        <v/>
      </c>
      <c r="C41" s="40" t="str">
        <f t="shared" si="10"/>
        <v/>
      </c>
      <c r="D41" s="40" t="str">
        <f t="shared" si="11"/>
        <v/>
      </c>
      <c r="E41" s="10" t="str">
        <f t="shared" si="12"/>
        <v/>
      </c>
      <c r="F41" s="39" t="str">
        <f t="shared" si="8"/>
        <v/>
      </c>
      <c r="H41" s="41">
        <v>39</v>
      </c>
      <c r="I41" s="41">
        <v>0</v>
      </c>
      <c r="J41" s="1" t="str">
        <f>IF(H41&gt;2*('Tabulka PÚ'!G$3),"",MATCH(H41,Q:Q,0))</f>
        <v/>
      </c>
      <c r="K41" s="1" t="str">
        <f>'Tabulka PÚ'!Z43</f>
        <v/>
      </c>
      <c r="L41" s="38" t="str">
        <f t="shared" si="5"/>
        <v/>
      </c>
      <c r="M41" s="1" t="str">
        <f>IF(K41="","",'Tabulka PÚ'!E43)</f>
        <v/>
      </c>
      <c r="N41" s="1" t="str">
        <f>IF(K41="","",'Tabulka PÚ'!B43)</f>
        <v/>
      </c>
      <c r="O41" s="1" t="s">
        <v>11</v>
      </c>
      <c r="P41" s="1" t="str">
        <f t="shared" si="6"/>
        <v/>
      </c>
      <c r="Q41" s="1" t="str">
        <f t="shared" si="7"/>
        <v/>
      </c>
      <c r="R41" s="1" t="str">
        <f>IF(K41="","",IF('Tabulka PÚ'!I43="np","NP",'Tabulka PÚ'!G43))</f>
        <v/>
      </c>
    </row>
    <row r="42" spans="1:18" ht="20.100000000000001" customHeight="1">
      <c r="A42" s="39" t="str">
        <f t="shared" si="0"/>
        <v/>
      </c>
      <c r="B42" s="40" t="str">
        <f t="shared" si="9"/>
        <v/>
      </c>
      <c r="C42" s="40" t="str">
        <f t="shared" si="10"/>
        <v/>
      </c>
      <c r="D42" s="40" t="str">
        <f t="shared" si="11"/>
        <v/>
      </c>
      <c r="E42" s="10" t="str">
        <f t="shared" si="12"/>
        <v/>
      </c>
      <c r="F42" s="39" t="str">
        <f t="shared" si="8"/>
        <v/>
      </c>
      <c r="H42" s="41">
        <v>40</v>
      </c>
      <c r="I42" s="41">
        <v>0</v>
      </c>
      <c r="J42" s="1" t="str">
        <f>IF(H42&gt;2*('Tabulka PÚ'!G$3),"",MATCH(H42,Q:Q,0))</f>
        <v/>
      </c>
      <c r="K42" s="1" t="str">
        <f>'Tabulka PÚ'!Z44</f>
        <v/>
      </c>
      <c r="L42" s="38" t="str">
        <f t="shared" si="5"/>
        <v/>
      </c>
      <c r="M42" s="1" t="str">
        <f>IF(K42="","",'Tabulka PÚ'!E44)</f>
        <v/>
      </c>
      <c r="N42" s="1" t="str">
        <f>IF(K42="","",'Tabulka PÚ'!B44)</f>
        <v/>
      </c>
      <c r="O42" s="1" t="s">
        <v>11</v>
      </c>
      <c r="P42" s="1" t="str">
        <f t="shared" si="6"/>
        <v/>
      </c>
      <c r="Q42" s="1" t="str">
        <f t="shared" si="7"/>
        <v/>
      </c>
      <c r="R42" s="1" t="str">
        <f>IF(K42="","",IF('Tabulka PÚ'!I44="np","NP",'Tabulka PÚ'!G44))</f>
        <v/>
      </c>
    </row>
    <row r="43" spans="1:18" ht="20.100000000000001" customHeight="1">
      <c r="A43" s="39" t="str">
        <f t="shared" si="0"/>
        <v/>
      </c>
      <c r="B43" s="40" t="str">
        <f t="shared" si="9"/>
        <v/>
      </c>
      <c r="C43" s="40" t="str">
        <f t="shared" si="10"/>
        <v/>
      </c>
      <c r="D43" s="40" t="str">
        <f t="shared" si="11"/>
        <v/>
      </c>
      <c r="E43" s="10" t="str">
        <f t="shared" si="12"/>
        <v/>
      </c>
      <c r="F43" s="39" t="str">
        <f t="shared" si="8"/>
        <v/>
      </c>
      <c r="H43" s="41">
        <v>41</v>
      </c>
      <c r="I43" s="41">
        <v>0</v>
      </c>
      <c r="J43" s="1" t="str">
        <f>IF(H43&gt;2*('Tabulka PÚ'!G$3),"",MATCH(H43,Q:Q,0))</f>
        <v/>
      </c>
      <c r="K43" s="1" t="str">
        <f>'Tabulka PÚ'!Z45</f>
        <v/>
      </c>
      <c r="L43" s="38" t="str">
        <f t="shared" si="5"/>
        <v/>
      </c>
      <c r="M43" s="1" t="str">
        <f>IF(K43="","",'Tabulka PÚ'!E45)</f>
        <v/>
      </c>
      <c r="N43" s="1" t="str">
        <f>IF(K43="","",'Tabulka PÚ'!B45)</f>
        <v/>
      </c>
      <c r="O43" s="1" t="s">
        <v>11</v>
      </c>
      <c r="P43" s="1" t="str">
        <f t="shared" si="6"/>
        <v/>
      </c>
      <c r="Q43" s="1" t="str">
        <f t="shared" si="7"/>
        <v/>
      </c>
      <c r="R43" s="1" t="str">
        <f>IF(K43="","",IF('Tabulka PÚ'!I45="np","NP",'Tabulka PÚ'!G45))</f>
        <v/>
      </c>
    </row>
    <row r="44" spans="1:18" ht="20.100000000000001" customHeight="1">
      <c r="A44" s="39" t="str">
        <f t="shared" si="0"/>
        <v/>
      </c>
      <c r="B44" s="40" t="str">
        <f t="shared" si="9"/>
        <v/>
      </c>
      <c r="C44" s="40" t="str">
        <f t="shared" si="10"/>
        <v/>
      </c>
      <c r="D44" s="40" t="str">
        <f t="shared" si="11"/>
        <v/>
      </c>
      <c r="E44" s="10" t="str">
        <f t="shared" si="12"/>
        <v/>
      </c>
      <c r="F44" s="39" t="str">
        <f t="shared" si="8"/>
        <v/>
      </c>
      <c r="H44" s="41">
        <v>42</v>
      </c>
      <c r="I44" s="41">
        <v>0</v>
      </c>
      <c r="J44" s="1" t="str">
        <f>IF(H44&gt;2*('Tabulka PÚ'!G$3),"",MATCH(H44,Q:Q,0))</f>
        <v/>
      </c>
      <c r="K44" s="1" t="str">
        <f>'Tabulka PÚ'!Z46</f>
        <v/>
      </c>
      <c r="L44" s="38" t="str">
        <f t="shared" si="5"/>
        <v/>
      </c>
      <c r="M44" s="1" t="str">
        <f>IF(K44="","",'Tabulka PÚ'!E46)</f>
        <v/>
      </c>
      <c r="N44" s="1" t="str">
        <f>IF(K44="","",'Tabulka PÚ'!B46)</f>
        <v/>
      </c>
      <c r="O44" s="1" t="s">
        <v>11</v>
      </c>
      <c r="P44" s="1" t="str">
        <f t="shared" si="6"/>
        <v/>
      </c>
      <c r="Q44" s="1" t="str">
        <f t="shared" si="7"/>
        <v/>
      </c>
      <c r="R44" s="1" t="str">
        <f>IF(K44="","",IF('Tabulka PÚ'!I46="np","NP",'Tabulka PÚ'!G46))</f>
        <v/>
      </c>
    </row>
    <row r="45" spans="1:18" ht="20.100000000000001" customHeight="1">
      <c r="A45" s="39" t="str">
        <f t="shared" si="0"/>
        <v/>
      </c>
      <c r="B45" s="40" t="str">
        <f t="shared" si="9"/>
        <v/>
      </c>
      <c r="C45" s="40" t="str">
        <f t="shared" si="10"/>
        <v/>
      </c>
      <c r="D45" s="40" t="str">
        <f t="shared" si="11"/>
        <v/>
      </c>
      <c r="E45" s="10" t="str">
        <f t="shared" si="12"/>
        <v/>
      </c>
      <c r="F45" s="39" t="str">
        <f t="shared" si="8"/>
        <v/>
      </c>
      <c r="H45" s="41">
        <v>43</v>
      </c>
      <c r="I45" s="41">
        <v>0</v>
      </c>
      <c r="J45" s="1" t="str">
        <f>IF(H45&gt;2*('Tabulka PÚ'!G$3),"",MATCH(H45,Q:Q,0))</f>
        <v/>
      </c>
      <c r="K45" s="1" t="str">
        <f>'Tabulka PÚ'!Z47</f>
        <v/>
      </c>
      <c r="L45" s="38" t="str">
        <f t="shared" si="5"/>
        <v/>
      </c>
      <c r="M45" s="1" t="str">
        <f>IF(K45="","",'Tabulka PÚ'!E47)</f>
        <v/>
      </c>
      <c r="N45" s="1" t="str">
        <f>IF(K45="","",'Tabulka PÚ'!B47)</f>
        <v/>
      </c>
      <c r="O45" s="1" t="s">
        <v>11</v>
      </c>
      <c r="P45" s="1" t="str">
        <f t="shared" si="6"/>
        <v/>
      </c>
      <c r="Q45" s="1" t="str">
        <f t="shared" si="7"/>
        <v/>
      </c>
      <c r="R45" s="1" t="str">
        <f>IF(K45="","",IF('Tabulka PÚ'!I47="np","NP",'Tabulka PÚ'!G47))</f>
        <v/>
      </c>
    </row>
    <row r="46" spans="1:18" ht="20.100000000000001" customHeight="1">
      <c r="A46" s="39" t="str">
        <f t="shared" si="0"/>
        <v/>
      </c>
      <c r="B46" s="40" t="str">
        <f t="shared" si="9"/>
        <v/>
      </c>
      <c r="C46" s="40" t="str">
        <f t="shared" si="10"/>
        <v/>
      </c>
      <c r="D46" s="40" t="str">
        <f t="shared" si="11"/>
        <v/>
      </c>
      <c r="E46" s="10" t="str">
        <f t="shared" si="12"/>
        <v/>
      </c>
      <c r="F46" s="39" t="str">
        <f t="shared" si="8"/>
        <v/>
      </c>
      <c r="H46" s="41">
        <v>44</v>
      </c>
      <c r="I46" s="41">
        <v>0</v>
      </c>
      <c r="J46" s="1" t="str">
        <f>IF(H46&gt;2*('Tabulka PÚ'!G$3),"",MATCH(H46,Q:Q,0))</f>
        <v/>
      </c>
      <c r="K46" s="1" t="str">
        <f>'Tabulka PÚ'!Z48</f>
        <v/>
      </c>
      <c r="L46" s="38" t="str">
        <f t="shared" si="5"/>
        <v/>
      </c>
      <c r="M46" s="1" t="str">
        <f>IF(K46="","",'Tabulka PÚ'!E48)</f>
        <v/>
      </c>
      <c r="N46" s="1" t="str">
        <f>IF(K46="","",'Tabulka PÚ'!B48)</f>
        <v/>
      </c>
      <c r="O46" s="1" t="s">
        <v>11</v>
      </c>
      <c r="P46" s="1" t="str">
        <f t="shared" si="6"/>
        <v/>
      </c>
      <c r="Q46" s="1" t="str">
        <f t="shared" si="7"/>
        <v/>
      </c>
      <c r="R46" s="1" t="str">
        <f>IF(K46="","",IF('Tabulka PÚ'!I48="np","NP",'Tabulka PÚ'!G48))</f>
        <v/>
      </c>
    </row>
    <row r="47" spans="1:18" ht="20.100000000000001" customHeight="1">
      <c r="A47" s="39" t="str">
        <f t="shared" si="0"/>
        <v/>
      </c>
      <c r="B47" s="40" t="str">
        <f t="shared" si="9"/>
        <v/>
      </c>
      <c r="C47" s="40" t="str">
        <f t="shared" si="10"/>
        <v/>
      </c>
      <c r="D47" s="40" t="str">
        <f t="shared" si="11"/>
        <v/>
      </c>
      <c r="E47" s="10" t="str">
        <f t="shared" si="12"/>
        <v/>
      </c>
      <c r="F47" s="39" t="str">
        <f t="shared" si="8"/>
        <v/>
      </c>
      <c r="H47" s="41">
        <v>45</v>
      </c>
      <c r="I47" s="41">
        <v>0</v>
      </c>
      <c r="J47" s="1" t="str">
        <f>IF(H47&gt;2*('Tabulka PÚ'!G$3),"",MATCH(H47,Q:Q,0))</f>
        <v/>
      </c>
      <c r="K47" s="1" t="str">
        <f>'Tabulka PÚ'!Z49</f>
        <v/>
      </c>
      <c r="L47" s="38" t="str">
        <f t="shared" si="5"/>
        <v/>
      </c>
      <c r="M47" s="1" t="str">
        <f>IF(K47="","",'Tabulka PÚ'!E49)</f>
        <v/>
      </c>
      <c r="N47" s="1" t="str">
        <f>IF(K47="","",'Tabulka PÚ'!B49)</f>
        <v/>
      </c>
      <c r="O47" s="1" t="s">
        <v>11</v>
      </c>
      <c r="P47" s="1" t="str">
        <f t="shared" si="6"/>
        <v/>
      </c>
      <c r="Q47" s="1" t="str">
        <f t="shared" si="7"/>
        <v/>
      </c>
      <c r="R47" s="1" t="str">
        <f>IF(K47="","",IF('Tabulka PÚ'!I49="np","NP",'Tabulka PÚ'!G49))</f>
        <v/>
      </c>
    </row>
    <row r="48" spans="1:18" ht="20.100000000000001" customHeight="1">
      <c r="A48" s="39" t="str">
        <f t="shared" si="0"/>
        <v/>
      </c>
      <c r="B48" s="40" t="str">
        <f t="shared" si="9"/>
        <v/>
      </c>
      <c r="C48" s="40" t="str">
        <f t="shared" si="10"/>
        <v/>
      </c>
      <c r="D48" s="40" t="str">
        <f t="shared" si="11"/>
        <v/>
      </c>
      <c r="E48" s="10" t="str">
        <f t="shared" si="12"/>
        <v/>
      </c>
      <c r="F48" s="39" t="str">
        <f t="shared" si="8"/>
        <v/>
      </c>
      <c r="H48" s="41">
        <v>46</v>
      </c>
      <c r="I48" s="41">
        <v>0</v>
      </c>
      <c r="J48" s="1" t="str">
        <f>IF(H48&gt;2*('Tabulka PÚ'!G$3),"",MATCH(H48,Q:Q,0))</f>
        <v/>
      </c>
      <c r="K48" s="1" t="str">
        <f>'Tabulka PÚ'!Z50</f>
        <v/>
      </c>
      <c r="L48" s="38" t="str">
        <f t="shared" si="5"/>
        <v/>
      </c>
      <c r="M48" s="1" t="str">
        <f>IF(K48="","",'Tabulka PÚ'!E50)</f>
        <v/>
      </c>
      <c r="N48" s="1" t="str">
        <f>IF(K48="","",'Tabulka PÚ'!B50)</f>
        <v/>
      </c>
      <c r="O48" s="1" t="s">
        <v>11</v>
      </c>
      <c r="P48" s="1" t="str">
        <f t="shared" si="6"/>
        <v/>
      </c>
      <c r="Q48" s="1" t="str">
        <f t="shared" si="7"/>
        <v/>
      </c>
      <c r="R48" s="1" t="str">
        <f>IF(K48="","",IF('Tabulka PÚ'!I50="np","NP",'Tabulka PÚ'!G50))</f>
        <v/>
      </c>
    </row>
    <row r="49" spans="1:18" ht="20.100000000000001" customHeight="1">
      <c r="A49" s="39" t="str">
        <f t="shared" si="0"/>
        <v/>
      </c>
      <c r="B49" s="40" t="str">
        <f t="shared" si="9"/>
        <v/>
      </c>
      <c r="C49" s="40" t="str">
        <f t="shared" si="10"/>
        <v/>
      </c>
      <c r="D49" s="40" t="str">
        <f t="shared" si="11"/>
        <v/>
      </c>
      <c r="E49" s="10" t="str">
        <f t="shared" si="12"/>
        <v/>
      </c>
      <c r="F49" s="39" t="str">
        <f t="shared" si="8"/>
        <v/>
      </c>
      <c r="H49" s="41">
        <v>47</v>
      </c>
      <c r="I49" s="41">
        <v>0</v>
      </c>
      <c r="J49" s="1" t="str">
        <f>IF(H49&gt;2*('Tabulka PÚ'!G$3),"",MATCH(H49,Q:Q,0))</f>
        <v/>
      </c>
      <c r="K49" s="1" t="str">
        <f>'Tabulka PÚ'!Z51</f>
        <v/>
      </c>
      <c r="L49" s="38" t="str">
        <f t="shared" si="5"/>
        <v/>
      </c>
      <c r="M49" s="1" t="str">
        <f>IF(K49="","",'Tabulka PÚ'!E51)</f>
        <v/>
      </c>
      <c r="N49" s="1" t="str">
        <f>IF(K49="","",'Tabulka PÚ'!B51)</f>
        <v/>
      </c>
      <c r="O49" s="1" t="s">
        <v>11</v>
      </c>
      <c r="P49" s="1" t="str">
        <f t="shared" si="6"/>
        <v/>
      </c>
      <c r="Q49" s="1" t="str">
        <f t="shared" si="7"/>
        <v/>
      </c>
      <c r="R49" s="1" t="str">
        <f>IF(K49="","",IF('Tabulka PÚ'!I51="np","NP",'Tabulka PÚ'!G51))</f>
        <v/>
      </c>
    </row>
    <row r="50" spans="1:18" ht="20.100000000000001" customHeight="1">
      <c r="A50" s="39" t="str">
        <f t="shared" si="0"/>
        <v/>
      </c>
      <c r="B50" s="40" t="str">
        <f t="shared" si="9"/>
        <v/>
      </c>
      <c r="C50" s="40" t="str">
        <f t="shared" si="10"/>
        <v/>
      </c>
      <c r="D50" s="40" t="str">
        <f t="shared" si="11"/>
        <v/>
      </c>
      <c r="E50" s="10" t="str">
        <f t="shared" si="12"/>
        <v/>
      </c>
      <c r="F50" s="39" t="str">
        <f t="shared" si="8"/>
        <v/>
      </c>
      <c r="H50" s="41">
        <v>48</v>
      </c>
      <c r="I50" s="41">
        <v>0</v>
      </c>
      <c r="J50" s="1" t="str">
        <f>IF(H50&gt;2*('Tabulka PÚ'!G$3),"",MATCH(H50,Q:Q,0))</f>
        <v/>
      </c>
      <c r="K50" s="1" t="str">
        <f>'Tabulka PÚ'!Z52</f>
        <v/>
      </c>
      <c r="L50" s="38" t="str">
        <f t="shared" si="5"/>
        <v/>
      </c>
      <c r="M50" s="1" t="str">
        <f>IF(K50="","",'Tabulka PÚ'!E52)</f>
        <v/>
      </c>
      <c r="N50" s="1" t="str">
        <f>IF(K50="","",'Tabulka PÚ'!B52)</f>
        <v/>
      </c>
      <c r="O50" s="1" t="s">
        <v>11</v>
      </c>
      <c r="P50" s="1" t="str">
        <f t="shared" si="6"/>
        <v/>
      </c>
      <c r="Q50" s="1" t="str">
        <f t="shared" si="7"/>
        <v/>
      </c>
      <c r="R50" s="1" t="str">
        <f>IF(K50="","",IF('Tabulka PÚ'!I52="np","NP",'Tabulka PÚ'!G52))</f>
        <v/>
      </c>
    </row>
    <row r="51" spans="1:18" ht="20.100000000000001" customHeight="1">
      <c r="A51" s="39" t="str">
        <f t="shared" si="0"/>
        <v/>
      </c>
      <c r="B51" s="40" t="str">
        <f t="shared" si="9"/>
        <v/>
      </c>
      <c r="C51" s="40" t="str">
        <f t="shared" si="10"/>
        <v/>
      </c>
      <c r="D51" s="40" t="str">
        <f t="shared" si="11"/>
        <v/>
      </c>
      <c r="E51" s="10" t="str">
        <f t="shared" si="12"/>
        <v/>
      </c>
      <c r="F51" s="39" t="str">
        <f t="shared" si="8"/>
        <v/>
      </c>
      <c r="H51" s="41">
        <v>49</v>
      </c>
      <c r="I51" s="41">
        <v>0</v>
      </c>
      <c r="J51" s="1" t="str">
        <f>IF(H51&gt;2*('Tabulka PÚ'!G$3),"",MATCH(H51,Q:Q,0))</f>
        <v/>
      </c>
      <c r="K51" s="1" t="str">
        <f>'Tabulka PÚ'!Z53</f>
        <v/>
      </c>
      <c r="L51" s="38" t="str">
        <f t="shared" si="5"/>
        <v/>
      </c>
      <c r="M51" s="1" t="str">
        <f>IF(K51="","",'Tabulka PÚ'!E53)</f>
        <v/>
      </c>
      <c r="N51" s="1" t="str">
        <f>IF(K51="","",'Tabulka PÚ'!B53)</f>
        <v/>
      </c>
      <c r="O51" s="1" t="s">
        <v>11</v>
      </c>
      <c r="P51" s="1" t="str">
        <f t="shared" si="6"/>
        <v/>
      </c>
      <c r="Q51" s="1" t="str">
        <f t="shared" si="7"/>
        <v/>
      </c>
      <c r="R51" s="1" t="str">
        <f>IF(K51="","",IF('Tabulka PÚ'!I53="np","NP",'Tabulka PÚ'!G53))</f>
        <v/>
      </c>
    </row>
    <row r="52" spans="1:18" ht="20.100000000000001" customHeight="1">
      <c r="A52" s="39" t="str">
        <f t="shared" si="0"/>
        <v/>
      </c>
      <c r="B52" s="40" t="str">
        <f t="shared" si="9"/>
        <v/>
      </c>
      <c r="C52" s="40" t="str">
        <f t="shared" si="10"/>
        <v/>
      </c>
      <c r="D52" s="40" t="str">
        <f t="shared" si="11"/>
        <v/>
      </c>
      <c r="E52" s="10" t="str">
        <f t="shared" si="12"/>
        <v/>
      </c>
      <c r="F52" s="39" t="str">
        <f t="shared" si="8"/>
        <v/>
      </c>
      <c r="H52" s="41">
        <v>50</v>
      </c>
      <c r="I52" s="41">
        <v>0</v>
      </c>
      <c r="J52" s="1" t="str">
        <f>IF(H52&gt;2*('Tabulka PÚ'!G$3),"",MATCH(H52,Q:Q,0))</f>
        <v/>
      </c>
      <c r="K52" s="1" t="str">
        <f>'Tabulka PÚ'!Z54</f>
        <v/>
      </c>
      <c r="L52" s="38" t="str">
        <f t="shared" si="5"/>
        <v/>
      </c>
      <c r="M52" s="1" t="str">
        <f>IF(K52="","",'Tabulka PÚ'!E54)</f>
        <v/>
      </c>
      <c r="N52" s="1" t="str">
        <f>IF(K52="","",'Tabulka PÚ'!B54)</f>
        <v/>
      </c>
      <c r="O52" s="1" t="s">
        <v>11</v>
      </c>
      <c r="P52" s="1" t="str">
        <f t="shared" si="6"/>
        <v/>
      </c>
      <c r="Q52" s="1" t="str">
        <f t="shared" si="7"/>
        <v/>
      </c>
      <c r="R52" s="1" t="str">
        <f>IF(K52="","",IF('Tabulka PÚ'!I54="np","NP",'Tabulka PÚ'!G54))</f>
        <v/>
      </c>
    </row>
    <row r="53" spans="1:18" ht="20.100000000000001" customHeight="1">
      <c r="A53" s="39" t="str">
        <f t="shared" si="0"/>
        <v/>
      </c>
      <c r="B53" s="40" t="str">
        <f t="shared" si="9"/>
        <v/>
      </c>
      <c r="C53" s="40" t="str">
        <f t="shared" si="10"/>
        <v/>
      </c>
      <c r="D53" s="40" t="str">
        <f t="shared" si="11"/>
        <v/>
      </c>
      <c r="E53" s="10" t="str">
        <f t="shared" si="12"/>
        <v/>
      </c>
      <c r="F53" s="39" t="str">
        <f t="shared" si="8"/>
        <v/>
      </c>
      <c r="H53" s="41">
        <v>51</v>
      </c>
      <c r="I53" s="41">
        <v>0</v>
      </c>
      <c r="J53" s="1" t="str">
        <f>IF(H53&gt;2*('Tabulka PÚ'!G$3),"",MATCH(H53,Q:Q,0))</f>
        <v/>
      </c>
      <c r="K53" s="1" t="str">
        <f>'Tabulka PÚ'!Z55</f>
        <v/>
      </c>
      <c r="L53" s="38" t="str">
        <f t="shared" si="5"/>
        <v/>
      </c>
      <c r="M53" s="1" t="str">
        <f>IF(K53="","",'Tabulka PÚ'!E55)</f>
        <v/>
      </c>
      <c r="N53" s="1" t="str">
        <f>IF(K53="","",'Tabulka PÚ'!B55)</f>
        <v/>
      </c>
      <c r="O53" s="1" t="s">
        <v>11</v>
      </c>
      <c r="P53" s="1" t="str">
        <f t="shared" si="6"/>
        <v/>
      </c>
      <c r="Q53" s="1" t="str">
        <f t="shared" si="7"/>
        <v/>
      </c>
      <c r="R53" s="1" t="str">
        <f>IF(K53="","",IF('Tabulka PÚ'!I55="np","NP",'Tabulka PÚ'!G55))</f>
        <v/>
      </c>
    </row>
    <row r="54" spans="1:18" ht="20.100000000000001" customHeight="1">
      <c r="A54" s="39" t="str">
        <f t="shared" si="0"/>
        <v/>
      </c>
      <c r="B54" s="40" t="str">
        <f t="shared" si="9"/>
        <v/>
      </c>
      <c r="C54" s="40" t="str">
        <f t="shared" si="10"/>
        <v/>
      </c>
      <c r="D54" s="40" t="str">
        <f t="shared" si="11"/>
        <v/>
      </c>
      <c r="E54" s="10" t="str">
        <f t="shared" si="12"/>
        <v/>
      </c>
      <c r="F54" s="39" t="str">
        <f t="shared" si="8"/>
        <v/>
      </c>
      <c r="H54" s="41">
        <v>52</v>
      </c>
      <c r="I54" s="41">
        <v>0</v>
      </c>
      <c r="J54" s="1" t="str">
        <f>IF(H54&gt;2*('Tabulka PÚ'!G$3),"",MATCH(H54,Q:Q,0))</f>
        <v/>
      </c>
      <c r="K54" s="1" t="str">
        <f>'Tabulka PÚ'!Z56</f>
        <v/>
      </c>
      <c r="L54" s="38" t="str">
        <f t="shared" si="5"/>
        <v/>
      </c>
      <c r="M54" s="1" t="str">
        <f>IF(K54="","",'Tabulka PÚ'!E56)</f>
        <v/>
      </c>
      <c r="N54" s="1" t="str">
        <f>IF(K54="","",'Tabulka PÚ'!B56)</f>
        <v/>
      </c>
      <c r="O54" s="1" t="s">
        <v>11</v>
      </c>
      <c r="P54" s="1" t="str">
        <f t="shared" si="6"/>
        <v/>
      </c>
      <c r="Q54" s="1" t="str">
        <f t="shared" si="7"/>
        <v/>
      </c>
      <c r="R54" s="1" t="str">
        <f>IF(K54="","",IF('Tabulka PÚ'!I56="np","NP",'Tabulka PÚ'!G56))</f>
        <v/>
      </c>
    </row>
    <row r="55" spans="1:18" ht="20.100000000000001" customHeight="1">
      <c r="A55" s="39" t="str">
        <f t="shared" si="0"/>
        <v/>
      </c>
      <c r="B55" s="40" t="str">
        <f t="shared" si="9"/>
        <v/>
      </c>
      <c r="C55" s="40" t="str">
        <f t="shared" si="10"/>
        <v/>
      </c>
      <c r="D55" s="40" t="str">
        <f t="shared" si="11"/>
        <v/>
      </c>
      <c r="E55" s="10" t="str">
        <f t="shared" si="12"/>
        <v/>
      </c>
      <c r="F55" s="39" t="str">
        <f t="shared" si="8"/>
        <v/>
      </c>
      <c r="H55" s="41">
        <v>53</v>
      </c>
      <c r="I55" s="41">
        <v>0</v>
      </c>
      <c r="J55" s="1" t="str">
        <f>IF(H55&gt;2*('Tabulka PÚ'!G$3),"",MATCH(H55,Q:Q,0))</f>
        <v/>
      </c>
      <c r="K55" s="1" t="str">
        <f>'Tabulka PÚ'!Z57</f>
        <v/>
      </c>
      <c r="L55" s="38" t="str">
        <f t="shared" si="5"/>
        <v/>
      </c>
      <c r="M55" s="1" t="str">
        <f>IF(K55="","",'Tabulka PÚ'!E57)</f>
        <v/>
      </c>
      <c r="N55" s="1" t="str">
        <f>IF(K55="","",'Tabulka PÚ'!B57)</f>
        <v/>
      </c>
      <c r="O55" s="1" t="s">
        <v>11</v>
      </c>
      <c r="P55" s="1" t="str">
        <f t="shared" si="6"/>
        <v/>
      </c>
      <c r="Q55" s="1" t="str">
        <f t="shared" si="7"/>
        <v/>
      </c>
      <c r="R55" s="1" t="str">
        <f>IF(K55="","",IF('Tabulka PÚ'!I57="np","NP",'Tabulka PÚ'!G57))</f>
        <v/>
      </c>
    </row>
    <row r="56" spans="1:18" ht="20.100000000000001" customHeight="1">
      <c r="A56" s="39" t="str">
        <f t="shared" si="0"/>
        <v/>
      </c>
      <c r="B56" s="40" t="str">
        <f t="shared" si="9"/>
        <v/>
      </c>
      <c r="C56" s="40" t="str">
        <f t="shared" si="10"/>
        <v/>
      </c>
      <c r="D56" s="40" t="str">
        <f t="shared" si="11"/>
        <v/>
      </c>
      <c r="E56" s="10" t="str">
        <f t="shared" si="12"/>
        <v/>
      </c>
      <c r="F56" s="39" t="str">
        <f t="shared" si="8"/>
        <v/>
      </c>
      <c r="H56" s="41">
        <v>54</v>
      </c>
      <c r="I56" s="41">
        <v>0</v>
      </c>
      <c r="J56" s="1" t="str">
        <f>IF(H56&gt;2*('Tabulka PÚ'!G$3),"",MATCH(H56,Q:Q,0))</f>
        <v/>
      </c>
      <c r="K56" s="1" t="str">
        <f>'Tabulka PÚ'!Z58</f>
        <v/>
      </c>
      <c r="L56" s="38" t="str">
        <f t="shared" si="5"/>
        <v/>
      </c>
      <c r="M56" s="1" t="str">
        <f>IF(K56="","",'Tabulka PÚ'!E58)</f>
        <v/>
      </c>
      <c r="N56" s="1" t="str">
        <f>IF(K56="","",'Tabulka PÚ'!B58)</f>
        <v/>
      </c>
      <c r="O56" s="1" t="s">
        <v>11</v>
      </c>
      <c r="P56" s="1" t="str">
        <f t="shared" si="6"/>
        <v/>
      </c>
      <c r="Q56" s="1" t="str">
        <f t="shared" si="7"/>
        <v/>
      </c>
      <c r="R56" s="1" t="str">
        <f>IF(K56="","",IF('Tabulka PÚ'!I58="np","NP",'Tabulka PÚ'!G58))</f>
        <v/>
      </c>
    </row>
    <row r="57" spans="1:18" ht="20.100000000000001" customHeight="1">
      <c r="A57" s="39" t="str">
        <f t="shared" si="0"/>
        <v/>
      </c>
      <c r="B57" s="40" t="str">
        <f t="shared" si="9"/>
        <v/>
      </c>
      <c r="C57" s="40" t="str">
        <f t="shared" si="10"/>
        <v/>
      </c>
      <c r="D57" s="40" t="str">
        <f t="shared" si="11"/>
        <v/>
      </c>
      <c r="E57" s="10" t="str">
        <f t="shared" si="12"/>
        <v/>
      </c>
      <c r="F57" s="39" t="str">
        <f t="shared" si="8"/>
        <v/>
      </c>
      <c r="H57" s="41">
        <v>55</v>
      </c>
      <c r="I57" s="41">
        <v>0</v>
      </c>
      <c r="J57" s="1" t="str">
        <f>IF(H57&gt;2*('Tabulka PÚ'!G$3),"",MATCH(H57,Q:Q,0))</f>
        <v/>
      </c>
      <c r="K57" s="1" t="str">
        <f>'Tabulka PÚ'!Z59</f>
        <v/>
      </c>
      <c r="L57" s="38" t="str">
        <f t="shared" si="5"/>
        <v/>
      </c>
      <c r="M57" s="1" t="str">
        <f>IF(K57="","",'Tabulka PÚ'!E59)</f>
        <v/>
      </c>
      <c r="N57" s="1" t="str">
        <f>IF(K57="","",'Tabulka PÚ'!B59)</f>
        <v/>
      </c>
      <c r="O57" s="1" t="s">
        <v>11</v>
      </c>
      <c r="P57" s="1" t="str">
        <f t="shared" si="6"/>
        <v/>
      </c>
      <c r="Q57" s="1" t="str">
        <f t="shared" si="7"/>
        <v/>
      </c>
      <c r="R57" s="1" t="str">
        <f>IF(K57="","",IF('Tabulka PÚ'!I59="np","NP",'Tabulka PÚ'!G59))</f>
        <v/>
      </c>
    </row>
    <row r="58" spans="1:18" ht="20.100000000000001" customHeight="1">
      <c r="A58" s="39" t="str">
        <f t="shared" si="0"/>
        <v/>
      </c>
      <c r="B58" s="40" t="str">
        <f t="shared" si="9"/>
        <v/>
      </c>
      <c r="C58" s="40" t="str">
        <f t="shared" si="10"/>
        <v/>
      </c>
      <c r="D58" s="40" t="str">
        <f t="shared" si="11"/>
        <v/>
      </c>
      <c r="E58" s="10" t="str">
        <f t="shared" si="12"/>
        <v/>
      </c>
      <c r="F58" s="39" t="str">
        <f t="shared" si="8"/>
        <v/>
      </c>
      <c r="H58" s="41">
        <v>56</v>
      </c>
      <c r="I58" s="41">
        <v>0</v>
      </c>
      <c r="J58" s="1" t="str">
        <f>IF(H58&gt;2*('Tabulka PÚ'!G$3),"",MATCH(H58,Q:Q,0))</f>
        <v/>
      </c>
      <c r="K58" s="1" t="str">
        <f>'Tabulka PÚ'!Z60</f>
        <v/>
      </c>
      <c r="L58" s="38" t="str">
        <f t="shared" si="5"/>
        <v/>
      </c>
      <c r="M58" s="1" t="str">
        <f>IF(K58="","",'Tabulka PÚ'!E60)</f>
        <v/>
      </c>
      <c r="N58" s="1" t="str">
        <f>IF(K58="","",'Tabulka PÚ'!B60)</f>
        <v/>
      </c>
      <c r="O58" s="1" t="s">
        <v>11</v>
      </c>
      <c r="P58" s="1" t="str">
        <f t="shared" si="6"/>
        <v/>
      </c>
      <c r="Q58" s="1" t="str">
        <f t="shared" si="7"/>
        <v/>
      </c>
      <c r="R58" s="1" t="str">
        <f>IF(K58="","",IF('Tabulka PÚ'!I60="np","NP",'Tabulka PÚ'!G60))</f>
        <v/>
      </c>
    </row>
    <row r="59" spans="1:18" ht="20.100000000000001" customHeight="1">
      <c r="A59" s="39" t="str">
        <f t="shared" si="0"/>
        <v/>
      </c>
      <c r="B59" s="40" t="str">
        <f t="shared" si="9"/>
        <v/>
      </c>
      <c r="C59" s="40" t="str">
        <f t="shared" si="10"/>
        <v/>
      </c>
      <c r="D59" s="40" t="str">
        <f t="shared" si="11"/>
        <v/>
      </c>
      <c r="E59" s="10" t="str">
        <f t="shared" si="12"/>
        <v/>
      </c>
      <c r="F59" s="39" t="str">
        <f t="shared" si="8"/>
        <v/>
      </c>
      <c r="H59" s="41">
        <v>57</v>
      </c>
      <c r="I59" s="41">
        <v>0</v>
      </c>
      <c r="J59" s="1" t="str">
        <f>IF(H59&gt;2*('Tabulka PÚ'!G$3),"",MATCH(H59,Q:Q,0))</f>
        <v/>
      </c>
      <c r="K59" s="1" t="str">
        <f>'Tabulka PÚ'!Z61</f>
        <v/>
      </c>
      <c r="L59" s="38" t="str">
        <f t="shared" si="5"/>
        <v/>
      </c>
      <c r="M59" s="1" t="str">
        <f>IF(K59="","",'Tabulka PÚ'!E61)</f>
        <v/>
      </c>
      <c r="N59" s="1" t="str">
        <f>IF(K59="","",'Tabulka PÚ'!B61)</f>
        <v/>
      </c>
      <c r="O59" s="1" t="s">
        <v>11</v>
      </c>
      <c r="P59" s="1" t="str">
        <f t="shared" si="6"/>
        <v/>
      </c>
      <c r="Q59" s="1" t="str">
        <f t="shared" si="7"/>
        <v/>
      </c>
      <c r="R59" s="1" t="str">
        <f>IF(K59="","",IF('Tabulka PÚ'!I61="np","NP",'Tabulka PÚ'!G61))</f>
        <v/>
      </c>
    </row>
    <row r="60" spans="1:18" ht="20.100000000000001" customHeight="1">
      <c r="A60" s="39" t="str">
        <f t="shared" si="0"/>
        <v/>
      </c>
      <c r="B60" s="40" t="str">
        <f t="shared" si="9"/>
        <v/>
      </c>
      <c r="C60" s="40" t="str">
        <f t="shared" si="10"/>
        <v/>
      </c>
      <c r="D60" s="40" t="str">
        <f t="shared" si="11"/>
        <v/>
      </c>
      <c r="E60" s="10" t="str">
        <f t="shared" si="12"/>
        <v/>
      </c>
      <c r="F60" s="39" t="str">
        <f t="shared" si="8"/>
        <v/>
      </c>
      <c r="H60" s="41">
        <v>58</v>
      </c>
      <c r="I60" s="41">
        <v>0</v>
      </c>
      <c r="J60" s="1" t="str">
        <f>IF(H60&gt;2*('Tabulka PÚ'!G$3),"",MATCH(H60,Q:Q,0))</f>
        <v/>
      </c>
      <c r="K60" s="1" t="str">
        <f>'Tabulka PÚ'!Z62</f>
        <v/>
      </c>
      <c r="L60" s="38" t="str">
        <f t="shared" si="5"/>
        <v/>
      </c>
      <c r="M60" s="1" t="str">
        <f>IF(K60="","",'Tabulka PÚ'!E62)</f>
        <v/>
      </c>
      <c r="N60" s="1" t="str">
        <f>IF(K60="","",'Tabulka PÚ'!B62)</f>
        <v/>
      </c>
      <c r="O60" s="1" t="s">
        <v>11</v>
      </c>
      <c r="P60" s="1" t="str">
        <f t="shared" si="6"/>
        <v/>
      </c>
      <c r="Q60" s="1" t="str">
        <f t="shared" si="7"/>
        <v/>
      </c>
      <c r="R60" s="1" t="str">
        <f>IF(K60="","",IF('Tabulka PÚ'!I62="np","NP",'Tabulka PÚ'!G62))</f>
        <v/>
      </c>
    </row>
    <row r="61" spans="1:18" ht="20.100000000000001" customHeight="1">
      <c r="A61" s="39" t="str">
        <f t="shared" si="0"/>
        <v/>
      </c>
      <c r="B61" s="40" t="str">
        <f t="shared" si="9"/>
        <v/>
      </c>
      <c r="C61" s="40" t="str">
        <f t="shared" si="10"/>
        <v/>
      </c>
      <c r="D61" s="40" t="str">
        <f t="shared" si="11"/>
        <v/>
      </c>
      <c r="E61" s="10" t="str">
        <f t="shared" si="12"/>
        <v/>
      </c>
      <c r="F61" s="39" t="str">
        <f t="shared" si="8"/>
        <v/>
      </c>
      <c r="H61" s="41">
        <v>59</v>
      </c>
      <c r="I61" s="41">
        <v>0</v>
      </c>
      <c r="J61" s="1" t="str">
        <f>IF(H61&gt;2*('Tabulka PÚ'!G$3),"",MATCH(H61,Q:Q,0))</f>
        <v/>
      </c>
      <c r="K61" s="1" t="str">
        <f>'Tabulka PÚ'!Z63</f>
        <v/>
      </c>
      <c r="L61" s="38" t="str">
        <f t="shared" si="5"/>
        <v/>
      </c>
      <c r="M61" s="1" t="str">
        <f>IF(K61="","",'Tabulka PÚ'!E63)</f>
        <v/>
      </c>
      <c r="N61" s="1" t="str">
        <f>IF(K61="","",'Tabulka PÚ'!B63)</f>
        <v/>
      </c>
      <c r="O61" s="1" t="s">
        <v>11</v>
      </c>
      <c r="P61" s="1" t="str">
        <f t="shared" si="6"/>
        <v/>
      </c>
      <c r="Q61" s="1" t="str">
        <f t="shared" si="7"/>
        <v/>
      </c>
      <c r="R61" s="1" t="str">
        <f>IF(K61="","",IF('Tabulka PÚ'!I63="np","NP",'Tabulka PÚ'!G63))</f>
        <v/>
      </c>
    </row>
    <row r="62" spans="1:18" ht="20.100000000000001" customHeight="1">
      <c r="A62" s="39" t="str">
        <f t="shared" si="0"/>
        <v/>
      </c>
      <c r="B62" s="40" t="str">
        <f t="shared" si="9"/>
        <v/>
      </c>
      <c r="C62" s="40" t="str">
        <f t="shared" si="10"/>
        <v/>
      </c>
      <c r="D62" s="40" t="str">
        <f t="shared" si="11"/>
        <v/>
      </c>
      <c r="E62" s="10" t="str">
        <f t="shared" si="12"/>
        <v/>
      </c>
      <c r="F62" s="39" t="str">
        <f t="shared" si="8"/>
        <v/>
      </c>
      <c r="H62" s="41">
        <v>60</v>
      </c>
      <c r="I62" s="41">
        <v>0</v>
      </c>
      <c r="J62" s="1" t="str">
        <f>IF(H62&gt;2*('Tabulka PÚ'!G$3),"",MATCH(H62,Q:Q,0))</f>
        <v/>
      </c>
      <c r="K62" s="1" t="str">
        <f>'Tabulka PÚ'!Z64</f>
        <v/>
      </c>
      <c r="L62" s="38" t="str">
        <f t="shared" si="5"/>
        <v/>
      </c>
      <c r="M62" s="1" t="str">
        <f>IF(K62="","",'Tabulka PÚ'!E64)</f>
        <v/>
      </c>
      <c r="N62" s="1" t="str">
        <f>IF(K62="","",'Tabulka PÚ'!B64)</f>
        <v/>
      </c>
      <c r="O62" s="1" t="s">
        <v>11</v>
      </c>
      <c r="P62" s="1" t="str">
        <f t="shared" si="6"/>
        <v/>
      </c>
      <c r="Q62" s="1" t="str">
        <f t="shared" si="7"/>
        <v/>
      </c>
      <c r="R62" s="1" t="str">
        <f>IF(K62="","",IF('Tabulka PÚ'!I64="np","NP",'Tabulka PÚ'!G64))</f>
        <v/>
      </c>
    </row>
    <row r="63" spans="1:18" ht="20.100000000000001" customHeight="1">
      <c r="A63" s="39" t="str">
        <f t="shared" si="0"/>
        <v/>
      </c>
      <c r="B63" s="40" t="str">
        <f t="shared" si="9"/>
        <v/>
      </c>
      <c r="C63" s="40" t="str">
        <f t="shared" si="10"/>
        <v/>
      </c>
      <c r="D63" s="40" t="str">
        <f t="shared" si="11"/>
        <v/>
      </c>
      <c r="E63" s="10" t="str">
        <f t="shared" si="12"/>
        <v/>
      </c>
      <c r="F63" s="39" t="str">
        <f t="shared" si="8"/>
        <v/>
      </c>
      <c r="H63" s="41">
        <v>61</v>
      </c>
      <c r="I63" s="41">
        <v>0</v>
      </c>
      <c r="J63" s="1" t="str">
        <f>IF(H63&gt;2*('Tabulka PÚ'!G$3),"",MATCH(H63,Q:Q,0))</f>
        <v/>
      </c>
      <c r="K63" s="1" t="str">
        <f>'Tabulka PÚ'!Z65</f>
        <v/>
      </c>
      <c r="L63" s="38" t="str">
        <f t="shared" si="5"/>
        <v/>
      </c>
      <c r="M63" s="1" t="str">
        <f>IF(K63="","",'Tabulka PÚ'!E65)</f>
        <v/>
      </c>
      <c r="N63" s="1" t="str">
        <f>IF(K63="","",'Tabulka PÚ'!B65)</f>
        <v/>
      </c>
      <c r="O63" s="1" t="s">
        <v>11</v>
      </c>
      <c r="P63" s="1" t="str">
        <f t="shared" si="6"/>
        <v/>
      </c>
      <c r="Q63" s="1" t="str">
        <f t="shared" si="7"/>
        <v/>
      </c>
      <c r="R63" s="1" t="str">
        <f>IF(K63="","",IF('Tabulka PÚ'!I65="np","NP",'Tabulka PÚ'!G65))</f>
        <v/>
      </c>
    </row>
    <row r="64" spans="1:18" ht="20.100000000000001" customHeight="1">
      <c r="A64" s="39" t="str">
        <f t="shared" si="0"/>
        <v/>
      </c>
      <c r="B64" s="40" t="str">
        <f t="shared" si="9"/>
        <v/>
      </c>
      <c r="C64" s="40" t="str">
        <f t="shared" si="10"/>
        <v/>
      </c>
      <c r="D64" s="40" t="str">
        <f t="shared" si="11"/>
        <v/>
      </c>
      <c r="E64" s="10" t="str">
        <f t="shared" si="12"/>
        <v/>
      </c>
      <c r="F64" s="39" t="str">
        <f t="shared" si="8"/>
        <v/>
      </c>
      <c r="H64" s="41">
        <v>62</v>
      </c>
      <c r="I64" s="41">
        <v>0</v>
      </c>
      <c r="J64" s="1" t="str">
        <f>IF(H64&gt;2*('Tabulka PÚ'!G$3),"",MATCH(H64,Q:Q,0))</f>
        <v/>
      </c>
      <c r="K64" s="1" t="str">
        <f>'Tabulka PÚ'!Z66</f>
        <v/>
      </c>
      <c r="L64" s="38" t="str">
        <f t="shared" si="5"/>
        <v/>
      </c>
      <c r="M64" s="1" t="str">
        <f>IF(K64="","",'Tabulka PÚ'!E66)</f>
        <v/>
      </c>
      <c r="N64" s="1" t="str">
        <f>IF(K64="","",'Tabulka PÚ'!B66)</f>
        <v/>
      </c>
      <c r="O64" s="1" t="s">
        <v>11</v>
      </c>
      <c r="P64" s="1" t="str">
        <f t="shared" si="6"/>
        <v/>
      </c>
      <c r="Q64" s="1" t="str">
        <f t="shared" si="7"/>
        <v/>
      </c>
      <c r="R64" s="1" t="str">
        <f>IF(K64="","",IF('Tabulka PÚ'!I66="np","NP",'Tabulka PÚ'!G66))</f>
        <v/>
      </c>
    </row>
    <row r="65" spans="1:18" ht="20.100000000000001" customHeight="1">
      <c r="A65" s="39" t="str">
        <f t="shared" si="0"/>
        <v/>
      </c>
      <c r="B65" s="40" t="str">
        <f t="shared" si="9"/>
        <v/>
      </c>
      <c r="C65" s="40" t="str">
        <f t="shared" si="10"/>
        <v/>
      </c>
      <c r="D65" s="40" t="str">
        <f t="shared" si="11"/>
        <v/>
      </c>
      <c r="E65" s="10" t="str">
        <f t="shared" si="12"/>
        <v/>
      </c>
      <c r="F65" s="39" t="str">
        <f t="shared" si="8"/>
        <v/>
      </c>
      <c r="H65" s="41">
        <v>63</v>
      </c>
      <c r="I65" s="41">
        <v>0</v>
      </c>
      <c r="J65" s="1" t="str">
        <f>IF(H65&gt;2*('Tabulka PÚ'!G$3),"",MATCH(H65,Q:Q,0))</f>
        <v/>
      </c>
      <c r="K65" s="1" t="str">
        <f>'Tabulka PÚ'!Z67</f>
        <v/>
      </c>
      <c r="L65" s="38" t="str">
        <f t="shared" si="5"/>
        <v/>
      </c>
      <c r="M65" s="1" t="str">
        <f>IF(K65="","",'Tabulka PÚ'!E67)</f>
        <v/>
      </c>
      <c r="N65" s="1" t="str">
        <f>IF(K65="","",'Tabulka PÚ'!B67)</f>
        <v/>
      </c>
      <c r="O65" s="1" t="s">
        <v>11</v>
      </c>
      <c r="P65" s="1" t="str">
        <f t="shared" si="6"/>
        <v/>
      </c>
      <c r="Q65" s="1" t="str">
        <f t="shared" si="7"/>
        <v/>
      </c>
      <c r="R65" s="1" t="str">
        <f>IF(K65="","",IF('Tabulka PÚ'!I67="np","NP",'Tabulka PÚ'!G67))</f>
        <v/>
      </c>
    </row>
    <row r="66" spans="1:18" ht="20.100000000000001" customHeight="1">
      <c r="A66" s="39" t="str">
        <f t="shared" si="0"/>
        <v/>
      </c>
      <c r="B66" s="40" t="str">
        <f t="shared" si="9"/>
        <v/>
      </c>
      <c r="C66" s="40" t="str">
        <f t="shared" si="10"/>
        <v/>
      </c>
      <c r="D66" s="40" t="str">
        <f t="shared" si="11"/>
        <v/>
      </c>
      <c r="E66" s="10" t="str">
        <f t="shared" si="12"/>
        <v/>
      </c>
      <c r="F66" s="39" t="str">
        <f t="shared" si="8"/>
        <v/>
      </c>
      <c r="H66" s="41">
        <v>64</v>
      </c>
      <c r="I66" s="41">
        <v>0</v>
      </c>
      <c r="J66" s="1" t="str">
        <f>IF(H66&gt;2*('Tabulka PÚ'!G$3),"",MATCH(H66,Q:Q,0))</f>
        <v/>
      </c>
      <c r="K66" s="1" t="str">
        <f>'Tabulka PÚ'!Z68</f>
        <v/>
      </c>
      <c r="L66" s="38" t="str">
        <f t="shared" si="5"/>
        <v/>
      </c>
      <c r="M66" s="1" t="str">
        <f>IF(K66="","",'Tabulka PÚ'!E68)</f>
        <v/>
      </c>
      <c r="N66" s="1" t="str">
        <f>IF(K66="","",'Tabulka PÚ'!B68)</f>
        <v/>
      </c>
      <c r="O66" s="1" t="s">
        <v>11</v>
      </c>
      <c r="P66" s="1" t="str">
        <f t="shared" si="6"/>
        <v/>
      </c>
      <c r="Q66" s="1" t="str">
        <f t="shared" si="7"/>
        <v/>
      </c>
      <c r="R66" s="1" t="str">
        <f>IF(K66="","",IF('Tabulka PÚ'!I68="np","NP",'Tabulka PÚ'!G68))</f>
        <v/>
      </c>
    </row>
    <row r="67" spans="1:18" ht="20.100000000000001" customHeight="1">
      <c r="A67" s="39" t="str">
        <f t="shared" si="0"/>
        <v/>
      </c>
      <c r="B67" s="40" t="str">
        <f t="shared" ref="B67:B98" si="13">IF(A67="","",INDEX(J:R,J67,4))</f>
        <v/>
      </c>
      <c r="C67" s="40" t="str">
        <f t="shared" ref="C67:C98" si="14">IF(A67="","",INDEX(J:R,J67,5))</f>
        <v/>
      </c>
      <c r="D67" s="40" t="str">
        <f t="shared" ref="D67:D98" si="15">IF(A67="","",INDEX(J:R,J67,6))</f>
        <v/>
      </c>
      <c r="E67" s="10" t="str">
        <f t="shared" ref="E67:E98" si="16">IF(A67="","",INDEX(J:R,J67,9))</f>
        <v/>
      </c>
      <c r="F67" s="39" t="str">
        <f t="shared" si="8"/>
        <v/>
      </c>
      <c r="H67" s="41">
        <v>65</v>
      </c>
      <c r="I67" s="41">
        <v>0</v>
      </c>
      <c r="J67" s="1" t="str">
        <f>IF(H67&gt;2*('Tabulka PÚ'!G$3),"",MATCH(H67,Q:Q,0))</f>
        <v/>
      </c>
      <c r="K67" s="1" t="str">
        <f>'Tabulka PÚ'!Z69</f>
        <v/>
      </c>
      <c r="L67" s="38" t="str">
        <f t="shared" si="5"/>
        <v/>
      </c>
      <c r="M67" s="1" t="str">
        <f>IF(K67="","",'Tabulka PÚ'!E69)</f>
        <v/>
      </c>
      <c r="N67" s="1" t="str">
        <f>IF(K67="","",'Tabulka PÚ'!B69)</f>
        <v/>
      </c>
      <c r="O67" s="1" t="s">
        <v>11</v>
      </c>
      <c r="P67" s="1" t="str">
        <f t="shared" si="6"/>
        <v/>
      </c>
      <c r="Q67" s="1" t="str">
        <f t="shared" si="7"/>
        <v/>
      </c>
      <c r="R67" s="1" t="str">
        <f>IF(K67="","",IF('Tabulka PÚ'!I69="np","NP",'Tabulka PÚ'!G69))</f>
        <v/>
      </c>
    </row>
    <row r="68" spans="1:18" ht="20.100000000000001" customHeight="1">
      <c r="A68" s="39" t="str">
        <f t="shared" ref="A68:A131" si="17">IF(J68="","",INDEX(J:R,$J68,7))</f>
        <v/>
      </c>
      <c r="B68" s="40" t="str">
        <f t="shared" si="13"/>
        <v/>
      </c>
      <c r="C68" s="40" t="str">
        <f t="shared" si="14"/>
        <v/>
      </c>
      <c r="D68" s="40" t="str">
        <f t="shared" si="15"/>
        <v/>
      </c>
      <c r="E68" s="10" t="str">
        <f t="shared" si="16"/>
        <v/>
      </c>
      <c r="F68" s="39" t="str">
        <f t="shared" si="8"/>
        <v/>
      </c>
      <c r="H68" s="41">
        <v>66</v>
      </c>
      <c r="I68" s="41">
        <v>0</v>
      </c>
      <c r="J68" s="1" t="str">
        <f>IF(H68&gt;2*('Tabulka PÚ'!G$3),"",MATCH(H68,Q:Q,0))</f>
        <v/>
      </c>
      <c r="K68" s="1" t="str">
        <f>'Tabulka PÚ'!Z70</f>
        <v/>
      </c>
      <c r="L68" s="38" t="str">
        <f t="shared" ref="L68:L102" si="18">IF(K68="","",K68+H68/1000000000000)</f>
        <v/>
      </c>
      <c r="M68" s="1" t="str">
        <f>IF(K68="","",'Tabulka PÚ'!E70)</f>
        <v/>
      </c>
      <c r="N68" s="1" t="str">
        <f>IF(K68="","",'Tabulka PÚ'!B70)</f>
        <v/>
      </c>
      <c r="O68" s="1" t="s">
        <v>11</v>
      </c>
      <c r="P68" s="1" t="str">
        <f t="shared" ref="P68:P102" si="19">IF(K68="","",RANK(K68,K:K,1))</f>
        <v/>
      </c>
      <c r="Q68" s="1" t="str">
        <f t="shared" ref="Q68:Q102" si="20">IF(K68="","",RANK(L68,L:L,1))</f>
        <v/>
      </c>
      <c r="R68" s="1" t="str">
        <f>IF(K68="","",IF('Tabulka PÚ'!I70="np","NP",'Tabulka PÚ'!G70))</f>
        <v/>
      </c>
    </row>
    <row r="69" spans="1:18" ht="20.100000000000001" customHeight="1">
      <c r="A69" s="39" t="str">
        <f t="shared" si="17"/>
        <v/>
      </c>
      <c r="B69" s="40" t="str">
        <f t="shared" si="13"/>
        <v/>
      </c>
      <c r="C69" s="40" t="str">
        <f t="shared" si="14"/>
        <v/>
      </c>
      <c r="D69" s="40" t="str">
        <f t="shared" si="15"/>
        <v/>
      </c>
      <c r="E69" s="10" t="str">
        <f t="shared" si="16"/>
        <v/>
      </c>
      <c r="F69" s="39" t="str">
        <f t="shared" ref="F69:F132" si="21">IF(A69="","",IF(E69="DNS","",IF(E69="NP","0",VLOOKUP(A69,H:I,2,1))))</f>
        <v/>
      </c>
      <c r="H69" s="41">
        <v>67</v>
      </c>
      <c r="I69" s="41">
        <v>0</v>
      </c>
      <c r="J69" s="1" t="str">
        <f>IF(H69&gt;2*('Tabulka PÚ'!G$3),"",MATCH(H69,Q:Q,0))</f>
        <v/>
      </c>
      <c r="K69" s="1" t="str">
        <f>'Tabulka PÚ'!Z71</f>
        <v/>
      </c>
      <c r="L69" s="38" t="str">
        <f t="shared" si="18"/>
        <v/>
      </c>
      <c r="M69" s="1" t="str">
        <f>IF(K69="","",'Tabulka PÚ'!E71)</f>
        <v/>
      </c>
      <c r="N69" s="1" t="str">
        <f>IF(K69="","",'Tabulka PÚ'!B71)</f>
        <v/>
      </c>
      <c r="O69" s="1" t="s">
        <v>11</v>
      </c>
      <c r="P69" s="1" t="str">
        <f t="shared" si="19"/>
        <v/>
      </c>
      <c r="Q69" s="1" t="str">
        <f t="shared" si="20"/>
        <v/>
      </c>
      <c r="R69" s="1" t="str">
        <f>IF(K69="","",IF('Tabulka PÚ'!I71="np","NP",'Tabulka PÚ'!G71))</f>
        <v/>
      </c>
    </row>
    <row r="70" spans="1:18" ht="20.100000000000001" customHeight="1">
      <c r="A70" s="39" t="str">
        <f t="shared" si="17"/>
        <v/>
      </c>
      <c r="B70" s="40" t="str">
        <f t="shared" si="13"/>
        <v/>
      </c>
      <c r="C70" s="40" t="str">
        <f t="shared" si="14"/>
        <v/>
      </c>
      <c r="D70" s="40" t="str">
        <f t="shared" si="15"/>
        <v/>
      </c>
      <c r="E70" s="10" t="str">
        <f t="shared" si="16"/>
        <v/>
      </c>
      <c r="F70" s="39" t="str">
        <f t="shared" si="21"/>
        <v/>
      </c>
      <c r="H70" s="41">
        <v>68</v>
      </c>
      <c r="I70" s="41">
        <v>0</v>
      </c>
      <c r="J70" s="1" t="str">
        <f>IF(H70&gt;2*('Tabulka PÚ'!G$3),"",MATCH(H70,Q:Q,0))</f>
        <v/>
      </c>
      <c r="K70" s="1" t="str">
        <f>'Tabulka PÚ'!Z72</f>
        <v/>
      </c>
      <c r="L70" s="38" t="str">
        <f t="shared" si="18"/>
        <v/>
      </c>
      <c r="M70" s="1" t="str">
        <f>IF(K70="","",'Tabulka PÚ'!E72)</f>
        <v/>
      </c>
      <c r="N70" s="1" t="str">
        <f>IF(K70="","",'Tabulka PÚ'!B72)</f>
        <v/>
      </c>
      <c r="O70" s="1" t="s">
        <v>11</v>
      </c>
      <c r="P70" s="1" t="str">
        <f t="shared" si="19"/>
        <v/>
      </c>
      <c r="Q70" s="1" t="str">
        <f t="shared" si="20"/>
        <v/>
      </c>
      <c r="R70" s="1" t="str">
        <f>IF(K70="","",IF('Tabulka PÚ'!I72="np","NP",'Tabulka PÚ'!G72))</f>
        <v/>
      </c>
    </row>
    <row r="71" spans="1:18" ht="20.100000000000001" customHeight="1">
      <c r="A71" s="39" t="str">
        <f t="shared" si="17"/>
        <v/>
      </c>
      <c r="B71" s="40" t="str">
        <f t="shared" si="13"/>
        <v/>
      </c>
      <c r="C71" s="40" t="str">
        <f t="shared" si="14"/>
        <v/>
      </c>
      <c r="D71" s="40" t="str">
        <f t="shared" si="15"/>
        <v/>
      </c>
      <c r="E71" s="10" t="str">
        <f t="shared" si="16"/>
        <v/>
      </c>
      <c r="F71" s="39" t="str">
        <f t="shared" si="21"/>
        <v/>
      </c>
      <c r="H71" s="41">
        <v>69</v>
      </c>
      <c r="I71" s="41">
        <v>0</v>
      </c>
      <c r="J71" s="1" t="str">
        <f>IF(H71&gt;2*('Tabulka PÚ'!G$3),"",MATCH(H71,Q:Q,0))</f>
        <v/>
      </c>
      <c r="K71" s="1" t="str">
        <f>'Tabulka PÚ'!Z73</f>
        <v/>
      </c>
      <c r="L71" s="38" t="str">
        <f t="shared" si="18"/>
        <v/>
      </c>
      <c r="M71" s="1" t="str">
        <f>IF(K71="","",'Tabulka PÚ'!E73)</f>
        <v/>
      </c>
      <c r="N71" s="1" t="str">
        <f>IF(K71="","",'Tabulka PÚ'!B73)</f>
        <v/>
      </c>
      <c r="O71" s="1" t="s">
        <v>11</v>
      </c>
      <c r="P71" s="1" t="str">
        <f t="shared" si="19"/>
        <v/>
      </c>
      <c r="Q71" s="1" t="str">
        <f t="shared" si="20"/>
        <v/>
      </c>
      <c r="R71" s="1" t="str">
        <f>IF(K71="","",IF('Tabulka PÚ'!I73="np","NP",'Tabulka PÚ'!G73))</f>
        <v/>
      </c>
    </row>
    <row r="72" spans="1:18" ht="20.100000000000001" customHeight="1">
      <c r="A72" s="39" t="str">
        <f t="shared" si="17"/>
        <v/>
      </c>
      <c r="B72" s="40" t="str">
        <f t="shared" si="13"/>
        <v/>
      </c>
      <c r="C72" s="40" t="str">
        <f t="shared" si="14"/>
        <v/>
      </c>
      <c r="D72" s="40" t="str">
        <f t="shared" si="15"/>
        <v/>
      </c>
      <c r="E72" s="10" t="str">
        <f t="shared" si="16"/>
        <v/>
      </c>
      <c r="F72" s="39" t="str">
        <f t="shared" si="21"/>
        <v/>
      </c>
      <c r="H72" s="41">
        <v>70</v>
      </c>
      <c r="I72" s="41">
        <v>0</v>
      </c>
      <c r="J72" s="1" t="str">
        <f>IF(H72&gt;2*('Tabulka PÚ'!G$3),"",MATCH(H72,Q:Q,0))</f>
        <v/>
      </c>
      <c r="K72" s="1" t="str">
        <f>'Tabulka PÚ'!Z74</f>
        <v/>
      </c>
      <c r="L72" s="38" t="str">
        <f t="shared" si="18"/>
        <v/>
      </c>
      <c r="M72" s="1" t="str">
        <f>IF(K72="","",'Tabulka PÚ'!E74)</f>
        <v/>
      </c>
      <c r="N72" s="1" t="str">
        <f>IF(K72="","",'Tabulka PÚ'!B74)</f>
        <v/>
      </c>
      <c r="O72" s="1" t="s">
        <v>11</v>
      </c>
      <c r="P72" s="1" t="str">
        <f t="shared" si="19"/>
        <v/>
      </c>
      <c r="Q72" s="1" t="str">
        <f t="shared" si="20"/>
        <v/>
      </c>
      <c r="R72" s="1" t="str">
        <f>IF(K72="","",IF('Tabulka PÚ'!I74="np","NP",'Tabulka PÚ'!G74))</f>
        <v/>
      </c>
    </row>
    <row r="73" spans="1:18" ht="20.100000000000001" customHeight="1">
      <c r="A73" s="39" t="str">
        <f t="shared" si="17"/>
        <v/>
      </c>
      <c r="B73" s="40" t="str">
        <f t="shared" si="13"/>
        <v/>
      </c>
      <c r="C73" s="40" t="str">
        <f t="shared" si="14"/>
        <v/>
      </c>
      <c r="D73" s="40" t="str">
        <f t="shared" si="15"/>
        <v/>
      </c>
      <c r="E73" s="10" t="str">
        <f t="shared" si="16"/>
        <v/>
      </c>
      <c r="F73" s="39" t="str">
        <f t="shared" si="21"/>
        <v/>
      </c>
      <c r="H73" s="41">
        <v>71</v>
      </c>
      <c r="I73" s="41">
        <v>0</v>
      </c>
      <c r="J73" s="1" t="str">
        <f>IF(H73&gt;2*('Tabulka PÚ'!G$3),"",MATCH(H73,Q:Q,0))</f>
        <v/>
      </c>
      <c r="K73" s="1" t="str">
        <f>'Tabulka PÚ'!Z75</f>
        <v/>
      </c>
      <c r="L73" s="38" t="str">
        <f t="shared" si="18"/>
        <v/>
      </c>
      <c r="M73" s="1" t="str">
        <f>IF(K73="","",'Tabulka PÚ'!E75)</f>
        <v/>
      </c>
      <c r="N73" s="1" t="str">
        <f>IF(K73="","",'Tabulka PÚ'!B75)</f>
        <v/>
      </c>
      <c r="O73" s="1" t="s">
        <v>11</v>
      </c>
      <c r="P73" s="1" t="str">
        <f t="shared" si="19"/>
        <v/>
      </c>
      <c r="Q73" s="1" t="str">
        <f t="shared" si="20"/>
        <v/>
      </c>
      <c r="R73" s="1" t="str">
        <f>IF(K73="","",IF('Tabulka PÚ'!I75="np","NP",'Tabulka PÚ'!G75))</f>
        <v/>
      </c>
    </row>
    <row r="74" spans="1:18" ht="20.100000000000001" customHeight="1">
      <c r="A74" s="39" t="str">
        <f t="shared" si="17"/>
        <v/>
      </c>
      <c r="B74" s="40" t="str">
        <f t="shared" si="13"/>
        <v/>
      </c>
      <c r="C74" s="40" t="str">
        <f t="shared" si="14"/>
        <v/>
      </c>
      <c r="D74" s="40" t="str">
        <f t="shared" si="15"/>
        <v/>
      </c>
      <c r="E74" s="10" t="str">
        <f t="shared" si="16"/>
        <v/>
      </c>
      <c r="F74" s="39" t="str">
        <f t="shared" si="21"/>
        <v/>
      </c>
      <c r="H74" s="41">
        <v>72</v>
      </c>
      <c r="I74" s="41">
        <v>0</v>
      </c>
      <c r="J74" s="1" t="str">
        <f>IF(H74&gt;2*('Tabulka PÚ'!G$3),"",MATCH(H74,Q:Q,0))</f>
        <v/>
      </c>
      <c r="K74" s="1" t="str">
        <f>'Tabulka PÚ'!Z76</f>
        <v/>
      </c>
      <c r="L74" s="38" t="str">
        <f t="shared" si="18"/>
        <v/>
      </c>
      <c r="M74" s="1" t="str">
        <f>IF(K74="","",'Tabulka PÚ'!E76)</f>
        <v/>
      </c>
      <c r="N74" s="1" t="str">
        <f>IF(K74="","",'Tabulka PÚ'!B76)</f>
        <v/>
      </c>
      <c r="O74" s="1" t="s">
        <v>11</v>
      </c>
      <c r="P74" s="1" t="str">
        <f t="shared" si="19"/>
        <v/>
      </c>
      <c r="Q74" s="1" t="str">
        <f t="shared" si="20"/>
        <v/>
      </c>
      <c r="R74" s="1" t="str">
        <f>IF(K74="","",IF('Tabulka PÚ'!I76="np","NP",'Tabulka PÚ'!G76))</f>
        <v/>
      </c>
    </row>
    <row r="75" spans="1:18" ht="20.100000000000001" customHeight="1">
      <c r="A75" s="39" t="str">
        <f t="shared" si="17"/>
        <v/>
      </c>
      <c r="B75" s="40" t="str">
        <f t="shared" si="13"/>
        <v/>
      </c>
      <c r="C75" s="40" t="str">
        <f t="shared" si="14"/>
        <v/>
      </c>
      <c r="D75" s="40" t="str">
        <f t="shared" si="15"/>
        <v/>
      </c>
      <c r="E75" s="10" t="str">
        <f t="shared" si="16"/>
        <v/>
      </c>
      <c r="F75" s="39" t="str">
        <f t="shared" si="21"/>
        <v/>
      </c>
      <c r="H75" s="41">
        <v>73</v>
      </c>
      <c r="I75" s="41">
        <v>0</v>
      </c>
      <c r="J75" s="1" t="str">
        <f>IF(H75&gt;2*('Tabulka PÚ'!G$3),"",MATCH(H75,Q:Q,0))</f>
        <v/>
      </c>
      <c r="K75" s="1" t="str">
        <f>'Tabulka PÚ'!Z77</f>
        <v/>
      </c>
      <c r="L75" s="38" t="str">
        <f t="shared" si="18"/>
        <v/>
      </c>
      <c r="M75" s="1" t="str">
        <f>IF(K75="","",'Tabulka PÚ'!E77)</f>
        <v/>
      </c>
      <c r="N75" s="1" t="str">
        <f>IF(K75="","",'Tabulka PÚ'!B77)</f>
        <v/>
      </c>
      <c r="O75" s="1" t="s">
        <v>11</v>
      </c>
      <c r="P75" s="1" t="str">
        <f t="shared" si="19"/>
        <v/>
      </c>
      <c r="Q75" s="1" t="str">
        <f t="shared" si="20"/>
        <v/>
      </c>
      <c r="R75" s="1" t="str">
        <f>IF(K75="","",IF('Tabulka PÚ'!I77="np","NP",'Tabulka PÚ'!G77))</f>
        <v/>
      </c>
    </row>
    <row r="76" spans="1:18" ht="20.100000000000001" customHeight="1">
      <c r="A76" s="39" t="str">
        <f t="shared" si="17"/>
        <v/>
      </c>
      <c r="B76" s="40" t="str">
        <f t="shared" si="13"/>
        <v/>
      </c>
      <c r="C76" s="40" t="str">
        <f t="shared" si="14"/>
        <v/>
      </c>
      <c r="D76" s="40" t="str">
        <f t="shared" si="15"/>
        <v/>
      </c>
      <c r="E76" s="10" t="str">
        <f t="shared" si="16"/>
        <v/>
      </c>
      <c r="F76" s="39" t="str">
        <f t="shared" si="21"/>
        <v/>
      </c>
      <c r="H76" s="41">
        <v>74</v>
      </c>
      <c r="I76" s="41">
        <v>0</v>
      </c>
      <c r="J76" s="1" t="str">
        <f>IF(H76&gt;2*('Tabulka PÚ'!G$3),"",MATCH(H76,Q:Q,0))</f>
        <v/>
      </c>
      <c r="K76" s="1" t="str">
        <f>'Tabulka PÚ'!Z78</f>
        <v/>
      </c>
      <c r="L76" s="38" t="str">
        <f t="shared" si="18"/>
        <v/>
      </c>
      <c r="M76" s="1" t="str">
        <f>IF(K76="","",'Tabulka PÚ'!E78)</f>
        <v/>
      </c>
      <c r="N76" s="1" t="str">
        <f>IF(K76="","",'Tabulka PÚ'!B78)</f>
        <v/>
      </c>
      <c r="O76" s="1" t="s">
        <v>11</v>
      </c>
      <c r="P76" s="1" t="str">
        <f t="shared" si="19"/>
        <v/>
      </c>
      <c r="Q76" s="1" t="str">
        <f t="shared" si="20"/>
        <v/>
      </c>
      <c r="R76" s="1" t="str">
        <f>IF(K76="","",IF('Tabulka PÚ'!I78="np","NP",'Tabulka PÚ'!G78))</f>
        <v/>
      </c>
    </row>
    <row r="77" spans="1:18" ht="20.100000000000001" customHeight="1">
      <c r="A77" s="39" t="str">
        <f t="shared" si="17"/>
        <v/>
      </c>
      <c r="B77" s="40" t="str">
        <f t="shared" si="13"/>
        <v/>
      </c>
      <c r="C77" s="40" t="str">
        <f t="shared" si="14"/>
        <v/>
      </c>
      <c r="D77" s="40" t="str">
        <f t="shared" si="15"/>
        <v/>
      </c>
      <c r="E77" s="10" t="str">
        <f t="shared" si="16"/>
        <v/>
      </c>
      <c r="F77" s="39" t="str">
        <f t="shared" si="21"/>
        <v/>
      </c>
      <c r="H77" s="41">
        <v>75</v>
      </c>
      <c r="I77" s="41">
        <v>0</v>
      </c>
      <c r="J77" s="1" t="str">
        <f>IF(H77&gt;2*('Tabulka PÚ'!G$3),"",MATCH(H77,Q:Q,0))</f>
        <v/>
      </c>
      <c r="K77" s="1" t="str">
        <f>'Tabulka PÚ'!Z79</f>
        <v/>
      </c>
      <c r="L77" s="38" t="str">
        <f t="shared" si="18"/>
        <v/>
      </c>
      <c r="M77" s="1" t="str">
        <f>IF(K77="","",'Tabulka PÚ'!E79)</f>
        <v/>
      </c>
      <c r="N77" s="1" t="str">
        <f>IF(K77="","",'Tabulka PÚ'!B79)</f>
        <v/>
      </c>
      <c r="O77" s="1" t="s">
        <v>11</v>
      </c>
      <c r="P77" s="1" t="str">
        <f t="shared" si="19"/>
        <v/>
      </c>
      <c r="Q77" s="1" t="str">
        <f t="shared" si="20"/>
        <v/>
      </c>
      <c r="R77" s="1" t="str">
        <f>IF(K77="","",IF('Tabulka PÚ'!I79="np","NP",'Tabulka PÚ'!G79))</f>
        <v/>
      </c>
    </row>
    <row r="78" spans="1:18" ht="20.100000000000001" customHeight="1">
      <c r="A78" s="39" t="str">
        <f t="shared" si="17"/>
        <v/>
      </c>
      <c r="B78" s="40" t="str">
        <f t="shared" si="13"/>
        <v/>
      </c>
      <c r="C78" s="40" t="str">
        <f t="shared" si="14"/>
        <v/>
      </c>
      <c r="D78" s="40" t="str">
        <f t="shared" si="15"/>
        <v/>
      </c>
      <c r="E78" s="10" t="str">
        <f t="shared" si="16"/>
        <v/>
      </c>
      <c r="F78" s="39" t="str">
        <f t="shared" si="21"/>
        <v/>
      </c>
      <c r="H78" s="41">
        <v>76</v>
      </c>
      <c r="I78" s="41">
        <v>0</v>
      </c>
      <c r="J78" s="1" t="str">
        <f>IF(H78&gt;2*('Tabulka PÚ'!G$3),"",MATCH(H78,Q:Q,0))</f>
        <v/>
      </c>
      <c r="K78" s="1" t="str">
        <f>'Tabulka PÚ'!Z80</f>
        <v/>
      </c>
      <c r="L78" s="38" t="str">
        <f t="shared" si="18"/>
        <v/>
      </c>
      <c r="M78" s="1" t="str">
        <f>IF(K78="","",'Tabulka PÚ'!E80)</f>
        <v/>
      </c>
      <c r="N78" s="1" t="str">
        <f>IF(K78="","",'Tabulka PÚ'!B80)</f>
        <v/>
      </c>
      <c r="O78" s="1" t="s">
        <v>11</v>
      </c>
      <c r="P78" s="1" t="str">
        <f t="shared" si="19"/>
        <v/>
      </c>
      <c r="Q78" s="1" t="str">
        <f t="shared" si="20"/>
        <v/>
      </c>
      <c r="R78" s="1" t="str">
        <f>IF(K78="","",IF('Tabulka PÚ'!I80="np","NP",'Tabulka PÚ'!G80))</f>
        <v/>
      </c>
    </row>
    <row r="79" spans="1:18" ht="20.100000000000001" customHeight="1">
      <c r="A79" s="39" t="str">
        <f t="shared" si="17"/>
        <v/>
      </c>
      <c r="B79" s="40" t="str">
        <f t="shared" si="13"/>
        <v/>
      </c>
      <c r="C79" s="40" t="str">
        <f t="shared" si="14"/>
        <v/>
      </c>
      <c r="D79" s="40" t="str">
        <f t="shared" si="15"/>
        <v/>
      </c>
      <c r="E79" s="10" t="str">
        <f t="shared" si="16"/>
        <v/>
      </c>
      <c r="F79" s="39" t="str">
        <f t="shared" si="21"/>
        <v/>
      </c>
      <c r="H79" s="41">
        <v>77</v>
      </c>
      <c r="I79" s="41">
        <v>0</v>
      </c>
      <c r="J79" s="1" t="str">
        <f>IF(H79&gt;2*('Tabulka PÚ'!G$3),"",MATCH(H79,Q:Q,0))</f>
        <v/>
      </c>
      <c r="K79" s="1" t="str">
        <f>'Tabulka PÚ'!Z81</f>
        <v/>
      </c>
      <c r="L79" s="38" t="str">
        <f t="shared" si="18"/>
        <v/>
      </c>
      <c r="M79" s="1" t="str">
        <f>IF(K79="","",'Tabulka PÚ'!E81)</f>
        <v/>
      </c>
      <c r="N79" s="1" t="str">
        <f>IF(K79="","",'Tabulka PÚ'!B81)</f>
        <v/>
      </c>
      <c r="O79" s="1" t="s">
        <v>11</v>
      </c>
      <c r="P79" s="1" t="str">
        <f t="shared" si="19"/>
        <v/>
      </c>
      <c r="Q79" s="1" t="str">
        <f t="shared" si="20"/>
        <v/>
      </c>
      <c r="R79" s="1" t="str">
        <f>IF(K79="","",IF('Tabulka PÚ'!I81="np","NP",'Tabulka PÚ'!G81))</f>
        <v/>
      </c>
    </row>
    <row r="80" spans="1:18" ht="20.100000000000001" customHeight="1">
      <c r="A80" s="39" t="str">
        <f t="shared" si="17"/>
        <v/>
      </c>
      <c r="B80" s="40" t="str">
        <f t="shared" si="13"/>
        <v/>
      </c>
      <c r="C80" s="40" t="str">
        <f t="shared" si="14"/>
        <v/>
      </c>
      <c r="D80" s="40" t="str">
        <f t="shared" si="15"/>
        <v/>
      </c>
      <c r="E80" s="10" t="str">
        <f t="shared" si="16"/>
        <v/>
      </c>
      <c r="F80" s="39" t="str">
        <f t="shared" si="21"/>
        <v/>
      </c>
      <c r="H80" s="41">
        <v>78</v>
      </c>
      <c r="I80" s="41">
        <v>0</v>
      </c>
      <c r="J80" s="1" t="str">
        <f>IF(H80&gt;2*('Tabulka PÚ'!G$3),"",MATCH(H80,Q:Q,0))</f>
        <v/>
      </c>
      <c r="K80" s="1" t="str">
        <f>'Tabulka PÚ'!Z82</f>
        <v/>
      </c>
      <c r="L80" s="38" t="str">
        <f t="shared" si="18"/>
        <v/>
      </c>
      <c r="M80" s="1" t="str">
        <f>IF(K80="","",'Tabulka PÚ'!E82)</f>
        <v/>
      </c>
      <c r="N80" s="1" t="str">
        <f>IF(K80="","",'Tabulka PÚ'!B82)</f>
        <v/>
      </c>
      <c r="O80" s="1" t="s">
        <v>11</v>
      </c>
      <c r="P80" s="1" t="str">
        <f t="shared" si="19"/>
        <v/>
      </c>
      <c r="Q80" s="1" t="str">
        <f t="shared" si="20"/>
        <v/>
      </c>
      <c r="R80" s="1" t="str">
        <f>IF(K80="","",IF('Tabulka PÚ'!I82="np","NP",'Tabulka PÚ'!G82))</f>
        <v/>
      </c>
    </row>
    <row r="81" spans="1:18" ht="20.100000000000001" customHeight="1">
      <c r="A81" s="39" t="str">
        <f t="shared" si="17"/>
        <v/>
      </c>
      <c r="B81" s="40" t="str">
        <f t="shared" si="13"/>
        <v/>
      </c>
      <c r="C81" s="40" t="str">
        <f t="shared" si="14"/>
        <v/>
      </c>
      <c r="D81" s="40" t="str">
        <f t="shared" si="15"/>
        <v/>
      </c>
      <c r="E81" s="10" t="str">
        <f t="shared" si="16"/>
        <v/>
      </c>
      <c r="F81" s="39" t="str">
        <f t="shared" si="21"/>
        <v/>
      </c>
      <c r="H81" s="41">
        <v>79</v>
      </c>
      <c r="I81" s="41">
        <v>0</v>
      </c>
      <c r="J81" s="1" t="str">
        <f>IF(H81&gt;2*('Tabulka PÚ'!G$3),"",MATCH(H81,Q:Q,0))</f>
        <v/>
      </c>
      <c r="K81" s="1" t="str">
        <f>'Tabulka PÚ'!Z83</f>
        <v/>
      </c>
      <c r="L81" s="38" t="str">
        <f t="shared" si="18"/>
        <v/>
      </c>
      <c r="M81" s="1" t="str">
        <f>IF(K81="","",'Tabulka PÚ'!E83)</f>
        <v/>
      </c>
      <c r="N81" s="1" t="str">
        <f>IF(K81="","",'Tabulka PÚ'!B83)</f>
        <v/>
      </c>
      <c r="O81" s="1" t="s">
        <v>11</v>
      </c>
      <c r="P81" s="1" t="str">
        <f t="shared" si="19"/>
        <v/>
      </c>
      <c r="Q81" s="1" t="str">
        <f t="shared" si="20"/>
        <v/>
      </c>
      <c r="R81" s="1" t="str">
        <f>IF(K81="","",IF('Tabulka PÚ'!I83="np","NP",'Tabulka PÚ'!G83))</f>
        <v/>
      </c>
    </row>
    <row r="82" spans="1:18" ht="20.100000000000001" customHeight="1">
      <c r="A82" s="39" t="str">
        <f t="shared" si="17"/>
        <v/>
      </c>
      <c r="B82" s="40" t="str">
        <f t="shared" si="13"/>
        <v/>
      </c>
      <c r="C82" s="40" t="str">
        <f t="shared" si="14"/>
        <v/>
      </c>
      <c r="D82" s="40" t="str">
        <f t="shared" si="15"/>
        <v/>
      </c>
      <c r="E82" s="10" t="str">
        <f t="shared" si="16"/>
        <v/>
      </c>
      <c r="F82" s="39" t="str">
        <f t="shared" si="21"/>
        <v/>
      </c>
      <c r="H82" s="41">
        <v>80</v>
      </c>
      <c r="I82" s="41">
        <v>0</v>
      </c>
      <c r="J82" s="1" t="str">
        <f>IF(H82&gt;2*('Tabulka PÚ'!G$3),"",MATCH(H82,Q:Q,0))</f>
        <v/>
      </c>
      <c r="K82" s="1" t="str">
        <f>'Tabulka PÚ'!Z84</f>
        <v/>
      </c>
      <c r="L82" s="38" t="str">
        <f t="shared" si="18"/>
        <v/>
      </c>
      <c r="M82" s="1" t="str">
        <f>IF(K82="","",'Tabulka PÚ'!E84)</f>
        <v/>
      </c>
      <c r="N82" s="1" t="str">
        <f>IF(K82="","",'Tabulka PÚ'!B84)</f>
        <v/>
      </c>
      <c r="O82" s="1" t="s">
        <v>11</v>
      </c>
      <c r="P82" s="1" t="str">
        <f t="shared" si="19"/>
        <v/>
      </c>
      <c r="Q82" s="1" t="str">
        <f t="shared" si="20"/>
        <v/>
      </c>
      <c r="R82" s="1" t="str">
        <f>IF(K82="","",IF('Tabulka PÚ'!I84="np","NP",'Tabulka PÚ'!G84))</f>
        <v/>
      </c>
    </row>
    <row r="83" spans="1:18" ht="20.100000000000001" customHeight="1">
      <c r="A83" s="39" t="str">
        <f t="shared" si="17"/>
        <v/>
      </c>
      <c r="B83" s="40" t="str">
        <f t="shared" si="13"/>
        <v/>
      </c>
      <c r="C83" s="40" t="str">
        <f t="shared" si="14"/>
        <v/>
      </c>
      <c r="D83" s="40" t="str">
        <f t="shared" si="15"/>
        <v/>
      </c>
      <c r="E83" s="10" t="str">
        <f t="shared" si="16"/>
        <v/>
      </c>
      <c r="F83" s="39" t="str">
        <f t="shared" si="21"/>
        <v/>
      </c>
      <c r="H83" s="41">
        <v>81</v>
      </c>
      <c r="I83" s="41">
        <v>0</v>
      </c>
      <c r="J83" s="1" t="str">
        <f>IF(H83&gt;2*('Tabulka PÚ'!G$3),"",MATCH(H83,Q:Q,0))</f>
        <v/>
      </c>
      <c r="K83" s="1" t="str">
        <f>'Tabulka PÚ'!Z85</f>
        <v/>
      </c>
      <c r="L83" s="38" t="str">
        <f t="shared" si="18"/>
        <v/>
      </c>
      <c r="M83" s="1" t="str">
        <f>IF(K83="","",'Tabulka PÚ'!E85)</f>
        <v/>
      </c>
      <c r="N83" s="1" t="str">
        <f>IF(K83="","",'Tabulka PÚ'!B85)</f>
        <v/>
      </c>
      <c r="O83" s="1" t="s">
        <v>11</v>
      </c>
      <c r="P83" s="1" t="str">
        <f t="shared" si="19"/>
        <v/>
      </c>
      <c r="Q83" s="1" t="str">
        <f t="shared" si="20"/>
        <v/>
      </c>
      <c r="R83" s="1" t="str">
        <f>IF(K83="","",IF('Tabulka PÚ'!I85="np","NP",'Tabulka PÚ'!G85))</f>
        <v/>
      </c>
    </row>
    <row r="84" spans="1:18" ht="20.100000000000001" customHeight="1">
      <c r="A84" s="39" t="str">
        <f t="shared" si="17"/>
        <v/>
      </c>
      <c r="B84" s="40" t="str">
        <f t="shared" si="13"/>
        <v/>
      </c>
      <c r="C84" s="40" t="str">
        <f t="shared" si="14"/>
        <v/>
      </c>
      <c r="D84" s="40" t="str">
        <f t="shared" si="15"/>
        <v/>
      </c>
      <c r="E84" s="10" t="str">
        <f t="shared" si="16"/>
        <v/>
      </c>
      <c r="F84" s="39" t="str">
        <f t="shared" si="21"/>
        <v/>
      </c>
      <c r="H84" s="41">
        <v>82</v>
      </c>
      <c r="I84" s="41">
        <v>0</v>
      </c>
      <c r="J84" s="1" t="str">
        <f>IF(H84&gt;2*('Tabulka PÚ'!G$3),"",MATCH(H84,Q:Q,0))</f>
        <v/>
      </c>
      <c r="K84" s="1" t="str">
        <f>'Tabulka PÚ'!Z86</f>
        <v/>
      </c>
      <c r="L84" s="38" t="str">
        <f t="shared" si="18"/>
        <v/>
      </c>
      <c r="M84" s="1" t="str">
        <f>IF(K84="","",'Tabulka PÚ'!E86)</f>
        <v/>
      </c>
      <c r="N84" s="1" t="str">
        <f>IF(K84="","",'Tabulka PÚ'!B86)</f>
        <v/>
      </c>
      <c r="O84" s="1" t="s">
        <v>11</v>
      </c>
      <c r="P84" s="1" t="str">
        <f t="shared" si="19"/>
        <v/>
      </c>
      <c r="Q84" s="1" t="str">
        <f t="shared" si="20"/>
        <v/>
      </c>
      <c r="R84" s="1" t="str">
        <f>IF(K84="","",IF('Tabulka PÚ'!I86="np","NP",'Tabulka PÚ'!G86))</f>
        <v/>
      </c>
    </row>
    <row r="85" spans="1:18" ht="20.100000000000001" customHeight="1">
      <c r="A85" s="39" t="str">
        <f t="shared" si="17"/>
        <v/>
      </c>
      <c r="B85" s="40" t="str">
        <f t="shared" si="13"/>
        <v/>
      </c>
      <c r="C85" s="40" t="str">
        <f t="shared" si="14"/>
        <v/>
      </c>
      <c r="D85" s="40" t="str">
        <f t="shared" si="15"/>
        <v/>
      </c>
      <c r="E85" s="10" t="str">
        <f t="shared" si="16"/>
        <v/>
      </c>
      <c r="F85" s="39" t="str">
        <f t="shared" si="21"/>
        <v/>
      </c>
      <c r="H85" s="41">
        <v>83</v>
      </c>
      <c r="I85" s="41">
        <v>0</v>
      </c>
      <c r="J85" s="1" t="str">
        <f>IF(H85&gt;2*('Tabulka PÚ'!G$3),"",MATCH(H85,Q:Q,0))</f>
        <v/>
      </c>
      <c r="K85" s="1" t="str">
        <f>'Tabulka PÚ'!Z87</f>
        <v/>
      </c>
      <c r="L85" s="38" t="str">
        <f t="shared" si="18"/>
        <v/>
      </c>
      <c r="M85" s="1" t="str">
        <f>IF(K85="","",'Tabulka PÚ'!E87)</f>
        <v/>
      </c>
      <c r="N85" s="1" t="str">
        <f>IF(K85="","",'Tabulka PÚ'!B87)</f>
        <v/>
      </c>
      <c r="O85" s="1" t="s">
        <v>11</v>
      </c>
      <c r="P85" s="1" t="str">
        <f t="shared" si="19"/>
        <v/>
      </c>
      <c r="Q85" s="1" t="str">
        <f t="shared" si="20"/>
        <v/>
      </c>
      <c r="R85" s="1" t="str">
        <f>IF(K85="","",IF('Tabulka PÚ'!I87="np","NP",'Tabulka PÚ'!G87))</f>
        <v/>
      </c>
    </row>
    <row r="86" spans="1:18" ht="20.100000000000001" customHeight="1">
      <c r="A86" s="39" t="str">
        <f t="shared" si="17"/>
        <v/>
      </c>
      <c r="B86" s="40" t="str">
        <f t="shared" si="13"/>
        <v/>
      </c>
      <c r="C86" s="40" t="str">
        <f t="shared" si="14"/>
        <v/>
      </c>
      <c r="D86" s="40" t="str">
        <f t="shared" si="15"/>
        <v/>
      </c>
      <c r="E86" s="10" t="str">
        <f t="shared" si="16"/>
        <v/>
      </c>
      <c r="F86" s="39" t="str">
        <f t="shared" si="21"/>
        <v/>
      </c>
      <c r="H86" s="41">
        <v>84</v>
      </c>
      <c r="I86" s="41">
        <v>0</v>
      </c>
      <c r="J86" s="1" t="str">
        <f>IF(H86&gt;2*('Tabulka PÚ'!G$3),"",MATCH(H86,Q:Q,0))</f>
        <v/>
      </c>
      <c r="K86" s="1" t="str">
        <f>'Tabulka PÚ'!Z88</f>
        <v/>
      </c>
      <c r="L86" s="38" t="str">
        <f t="shared" si="18"/>
        <v/>
      </c>
      <c r="M86" s="1" t="str">
        <f>IF(K86="","",'Tabulka PÚ'!E88)</f>
        <v/>
      </c>
      <c r="N86" s="1" t="str">
        <f>IF(K86="","",'Tabulka PÚ'!B88)</f>
        <v/>
      </c>
      <c r="O86" s="1" t="s">
        <v>11</v>
      </c>
      <c r="P86" s="1" t="str">
        <f t="shared" si="19"/>
        <v/>
      </c>
      <c r="Q86" s="1" t="str">
        <f t="shared" si="20"/>
        <v/>
      </c>
      <c r="R86" s="1" t="str">
        <f>IF(K86="","",IF('Tabulka PÚ'!I88="np","NP",'Tabulka PÚ'!G88))</f>
        <v/>
      </c>
    </row>
    <row r="87" spans="1:18" ht="20.100000000000001" customHeight="1">
      <c r="A87" s="39" t="str">
        <f t="shared" si="17"/>
        <v/>
      </c>
      <c r="B87" s="40" t="str">
        <f t="shared" si="13"/>
        <v/>
      </c>
      <c r="C87" s="40" t="str">
        <f t="shared" si="14"/>
        <v/>
      </c>
      <c r="D87" s="40" t="str">
        <f t="shared" si="15"/>
        <v/>
      </c>
      <c r="E87" s="10" t="str">
        <f t="shared" si="16"/>
        <v/>
      </c>
      <c r="F87" s="39" t="str">
        <f t="shared" si="21"/>
        <v/>
      </c>
      <c r="H87" s="41">
        <v>85</v>
      </c>
      <c r="I87" s="41">
        <v>0</v>
      </c>
      <c r="J87" s="1" t="str">
        <f>IF(H87&gt;2*('Tabulka PÚ'!G$3),"",MATCH(H87,Q:Q,0))</f>
        <v/>
      </c>
      <c r="K87" s="1" t="str">
        <f>'Tabulka PÚ'!Z89</f>
        <v/>
      </c>
      <c r="L87" s="38" t="str">
        <f t="shared" si="18"/>
        <v/>
      </c>
      <c r="M87" s="1" t="str">
        <f>IF(K87="","",'Tabulka PÚ'!E89)</f>
        <v/>
      </c>
      <c r="N87" s="1" t="str">
        <f>IF(K87="","",'Tabulka PÚ'!B89)</f>
        <v/>
      </c>
      <c r="O87" s="1" t="s">
        <v>11</v>
      </c>
      <c r="P87" s="1" t="str">
        <f t="shared" si="19"/>
        <v/>
      </c>
      <c r="Q87" s="1" t="str">
        <f t="shared" si="20"/>
        <v/>
      </c>
      <c r="R87" s="1" t="str">
        <f>IF(K87="","",IF('Tabulka PÚ'!I89="np","NP",'Tabulka PÚ'!G89))</f>
        <v/>
      </c>
    </row>
    <row r="88" spans="1:18" ht="20.100000000000001" customHeight="1">
      <c r="A88" s="39" t="str">
        <f t="shared" si="17"/>
        <v/>
      </c>
      <c r="B88" s="40" t="str">
        <f t="shared" si="13"/>
        <v/>
      </c>
      <c r="C88" s="40" t="str">
        <f t="shared" si="14"/>
        <v/>
      </c>
      <c r="D88" s="40" t="str">
        <f t="shared" si="15"/>
        <v/>
      </c>
      <c r="E88" s="10" t="str">
        <f t="shared" si="16"/>
        <v/>
      </c>
      <c r="F88" s="39" t="str">
        <f t="shared" si="21"/>
        <v/>
      </c>
      <c r="H88" s="41">
        <v>86</v>
      </c>
      <c r="I88" s="41">
        <v>0</v>
      </c>
      <c r="J88" s="1" t="str">
        <f>IF(H88&gt;2*('Tabulka PÚ'!G$3),"",MATCH(H88,Q:Q,0))</f>
        <v/>
      </c>
      <c r="K88" s="1" t="str">
        <f>'Tabulka PÚ'!Z90</f>
        <v/>
      </c>
      <c r="L88" s="38" t="str">
        <f t="shared" si="18"/>
        <v/>
      </c>
      <c r="M88" s="1" t="str">
        <f>IF(K88="","",'Tabulka PÚ'!E90)</f>
        <v/>
      </c>
      <c r="N88" s="1" t="str">
        <f>IF(K88="","",'Tabulka PÚ'!B90)</f>
        <v/>
      </c>
      <c r="O88" s="1" t="s">
        <v>11</v>
      </c>
      <c r="P88" s="1" t="str">
        <f t="shared" si="19"/>
        <v/>
      </c>
      <c r="Q88" s="1" t="str">
        <f t="shared" si="20"/>
        <v/>
      </c>
      <c r="R88" s="1" t="str">
        <f>IF(K88="","",IF('Tabulka PÚ'!I90="np","NP",'Tabulka PÚ'!G90))</f>
        <v/>
      </c>
    </row>
    <row r="89" spans="1:18" ht="20.100000000000001" customHeight="1">
      <c r="A89" s="39" t="str">
        <f t="shared" si="17"/>
        <v/>
      </c>
      <c r="B89" s="40" t="str">
        <f t="shared" si="13"/>
        <v/>
      </c>
      <c r="C89" s="40" t="str">
        <f t="shared" si="14"/>
        <v/>
      </c>
      <c r="D89" s="40" t="str">
        <f t="shared" si="15"/>
        <v/>
      </c>
      <c r="E89" s="10" t="str">
        <f t="shared" si="16"/>
        <v/>
      </c>
      <c r="F89" s="39" t="str">
        <f t="shared" si="21"/>
        <v/>
      </c>
      <c r="H89" s="41">
        <v>87</v>
      </c>
      <c r="I89" s="41">
        <v>0</v>
      </c>
      <c r="J89" s="1" t="str">
        <f>IF(H89&gt;2*('Tabulka PÚ'!G$3),"",MATCH(H89,Q:Q,0))</f>
        <v/>
      </c>
      <c r="K89" s="1" t="str">
        <f>'Tabulka PÚ'!Z91</f>
        <v/>
      </c>
      <c r="L89" s="38" t="str">
        <f t="shared" si="18"/>
        <v/>
      </c>
      <c r="M89" s="1" t="str">
        <f>IF(K89="","",'Tabulka PÚ'!E91)</f>
        <v/>
      </c>
      <c r="N89" s="1" t="str">
        <f>IF(K89="","",'Tabulka PÚ'!B91)</f>
        <v/>
      </c>
      <c r="O89" s="1" t="s">
        <v>11</v>
      </c>
      <c r="P89" s="1" t="str">
        <f t="shared" si="19"/>
        <v/>
      </c>
      <c r="Q89" s="1" t="str">
        <f t="shared" si="20"/>
        <v/>
      </c>
      <c r="R89" s="1" t="str">
        <f>IF(K89="","",IF('Tabulka PÚ'!I91="np","NP",'Tabulka PÚ'!G91))</f>
        <v/>
      </c>
    </row>
    <row r="90" spans="1:18" ht="20.100000000000001" customHeight="1">
      <c r="A90" s="39" t="str">
        <f t="shared" si="17"/>
        <v/>
      </c>
      <c r="B90" s="40" t="str">
        <f t="shared" si="13"/>
        <v/>
      </c>
      <c r="C90" s="40" t="str">
        <f t="shared" si="14"/>
        <v/>
      </c>
      <c r="D90" s="40" t="str">
        <f t="shared" si="15"/>
        <v/>
      </c>
      <c r="E90" s="10" t="str">
        <f t="shared" si="16"/>
        <v/>
      </c>
      <c r="F90" s="39" t="str">
        <f t="shared" si="21"/>
        <v/>
      </c>
      <c r="H90" s="41">
        <v>88</v>
      </c>
      <c r="I90" s="41">
        <v>0</v>
      </c>
      <c r="J90" s="1" t="str">
        <f>IF(H90&gt;2*('Tabulka PÚ'!G$3),"",MATCH(H90,Q:Q,0))</f>
        <v/>
      </c>
      <c r="K90" s="1" t="str">
        <f>'Tabulka PÚ'!Z92</f>
        <v/>
      </c>
      <c r="L90" s="38" t="str">
        <f t="shared" si="18"/>
        <v/>
      </c>
      <c r="M90" s="1" t="str">
        <f>IF(K90="","",'Tabulka PÚ'!E92)</f>
        <v/>
      </c>
      <c r="N90" s="1" t="str">
        <f>IF(K90="","",'Tabulka PÚ'!B92)</f>
        <v/>
      </c>
      <c r="O90" s="1" t="s">
        <v>11</v>
      </c>
      <c r="P90" s="1" t="str">
        <f t="shared" si="19"/>
        <v/>
      </c>
      <c r="Q90" s="1" t="str">
        <f t="shared" si="20"/>
        <v/>
      </c>
      <c r="R90" s="1" t="str">
        <f>IF(K90="","",IF('Tabulka PÚ'!I92="np","NP",'Tabulka PÚ'!G92))</f>
        <v/>
      </c>
    </row>
    <row r="91" spans="1:18" ht="20.100000000000001" customHeight="1">
      <c r="A91" s="39" t="str">
        <f t="shared" si="17"/>
        <v/>
      </c>
      <c r="B91" s="40" t="str">
        <f t="shared" si="13"/>
        <v/>
      </c>
      <c r="C91" s="40" t="str">
        <f t="shared" si="14"/>
        <v/>
      </c>
      <c r="D91" s="40" t="str">
        <f t="shared" si="15"/>
        <v/>
      </c>
      <c r="E91" s="10" t="str">
        <f t="shared" si="16"/>
        <v/>
      </c>
      <c r="F91" s="39" t="str">
        <f t="shared" si="21"/>
        <v/>
      </c>
      <c r="H91" s="41">
        <v>89</v>
      </c>
      <c r="I91" s="41">
        <v>0</v>
      </c>
      <c r="J91" s="1" t="str">
        <f>IF(H91&gt;2*('Tabulka PÚ'!G$3),"",MATCH(H91,Q:Q,0))</f>
        <v/>
      </c>
      <c r="K91" s="1" t="str">
        <f>'Tabulka PÚ'!Z93</f>
        <v/>
      </c>
      <c r="L91" s="38" t="str">
        <f t="shared" si="18"/>
        <v/>
      </c>
      <c r="M91" s="1" t="str">
        <f>IF(K91="","",'Tabulka PÚ'!E93)</f>
        <v/>
      </c>
      <c r="N91" s="1" t="str">
        <f>IF(K91="","",'Tabulka PÚ'!B93)</f>
        <v/>
      </c>
      <c r="O91" s="1" t="s">
        <v>11</v>
      </c>
      <c r="P91" s="1" t="str">
        <f t="shared" si="19"/>
        <v/>
      </c>
      <c r="Q91" s="1" t="str">
        <f t="shared" si="20"/>
        <v/>
      </c>
      <c r="R91" s="1" t="str">
        <f>IF(K91="","",IF('Tabulka PÚ'!I93="np","NP",'Tabulka PÚ'!G93))</f>
        <v/>
      </c>
    </row>
    <row r="92" spans="1:18" ht="20.100000000000001" customHeight="1">
      <c r="A92" s="39" t="str">
        <f t="shared" si="17"/>
        <v/>
      </c>
      <c r="B92" s="40" t="str">
        <f t="shared" si="13"/>
        <v/>
      </c>
      <c r="C92" s="40" t="str">
        <f t="shared" si="14"/>
        <v/>
      </c>
      <c r="D92" s="40" t="str">
        <f t="shared" si="15"/>
        <v/>
      </c>
      <c r="E92" s="10" t="str">
        <f t="shared" si="16"/>
        <v/>
      </c>
      <c r="F92" s="39" t="str">
        <f t="shared" si="21"/>
        <v/>
      </c>
      <c r="H92" s="41">
        <v>90</v>
      </c>
      <c r="I92" s="41">
        <v>0</v>
      </c>
      <c r="J92" s="1" t="str">
        <f>IF(H92&gt;2*('Tabulka PÚ'!G$3),"",MATCH(H92,Q:Q,0))</f>
        <v/>
      </c>
      <c r="K92" s="1" t="str">
        <f>'Tabulka PÚ'!Z94</f>
        <v/>
      </c>
      <c r="L92" s="38" t="str">
        <f t="shared" si="18"/>
        <v/>
      </c>
      <c r="M92" s="1" t="str">
        <f>IF(K92="","",'Tabulka PÚ'!E94)</f>
        <v/>
      </c>
      <c r="N92" s="1" t="str">
        <f>IF(K92="","",'Tabulka PÚ'!B94)</f>
        <v/>
      </c>
      <c r="O92" s="1" t="s">
        <v>11</v>
      </c>
      <c r="P92" s="1" t="str">
        <f t="shared" si="19"/>
        <v/>
      </c>
      <c r="Q92" s="1" t="str">
        <f t="shared" si="20"/>
        <v/>
      </c>
      <c r="R92" s="1" t="str">
        <f>IF(K92="","",IF('Tabulka PÚ'!I94="np","NP",'Tabulka PÚ'!G94))</f>
        <v/>
      </c>
    </row>
    <row r="93" spans="1:18" ht="20.100000000000001" customHeight="1">
      <c r="A93" s="39" t="str">
        <f t="shared" si="17"/>
        <v/>
      </c>
      <c r="B93" s="40" t="str">
        <f t="shared" si="13"/>
        <v/>
      </c>
      <c r="C93" s="40" t="str">
        <f t="shared" si="14"/>
        <v/>
      </c>
      <c r="D93" s="40" t="str">
        <f t="shared" si="15"/>
        <v/>
      </c>
      <c r="E93" s="10" t="str">
        <f t="shared" si="16"/>
        <v/>
      </c>
      <c r="F93" s="39" t="str">
        <f t="shared" si="21"/>
        <v/>
      </c>
      <c r="H93" s="41">
        <v>91</v>
      </c>
      <c r="I93" s="41">
        <v>0</v>
      </c>
      <c r="J93" s="1" t="str">
        <f>IF(H93&gt;2*('Tabulka PÚ'!G$3),"",MATCH(H93,Q:Q,0))</f>
        <v/>
      </c>
      <c r="K93" s="1" t="str">
        <f>'Tabulka PÚ'!Z95</f>
        <v/>
      </c>
      <c r="L93" s="38" t="str">
        <f t="shared" si="18"/>
        <v/>
      </c>
      <c r="M93" s="1" t="str">
        <f>IF(K93="","",'Tabulka PÚ'!E95)</f>
        <v/>
      </c>
      <c r="N93" s="1" t="str">
        <f>IF(K93="","",'Tabulka PÚ'!B95)</f>
        <v/>
      </c>
      <c r="O93" s="1" t="s">
        <v>11</v>
      </c>
      <c r="P93" s="1" t="str">
        <f t="shared" si="19"/>
        <v/>
      </c>
      <c r="Q93" s="1" t="str">
        <f t="shared" si="20"/>
        <v/>
      </c>
      <c r="R93" s="1" t="str">
        <f>IF(K93="","",IF('Tabulka PÚ'!I95="np","NP",'Tabulka PÚ'!G95))</f>
        <v/>
      </c>
    </row>
    <row r="94" spans="1:18" ht="20.100000000000001" customHeight="1">
      <c r="A94" s="39" t="str">
        <f t="shared" si="17"/>
        <v/>
      </c>
      <c r="B94" s="40" t="str">
        <f t="shared" si="13"/>
        <v/>
      </c>
      <c r="C94" s="40" t="str">
        <f t="shared" si="14"/>
        <v/>
      </c>
      <c r="D94" s="40" t="str">
        <f t="shared" si="15"/>
        <v/>
      </c>
      <c r="E94" s="10" t="str">
        <f t="shared" si="16"/>
        <v/>
      </c>
      <c r="F94" s="39" t="str">
        <f t="shared" si="21"/>
        <v/>
      </c>
      <c r="H94" s="41">
        <v>92</v>
      </c>
      <c r="I94" s="41">
        <v>0</v>
      </c>
      <c r="J94" s="1" t="str">
        <f>IF(H94&gt;2*('Tabulka PÚ'!G$3),"",MATCH(H94,Q:Q,0))</f>
        <v/>
      </c>
      <c r="K94" s="1" t="str">
        <f>'Tabulka PÚ'!Z96</f>
        <v/>
      </c>
      <c r="L94" s="38" t="str">
        <f t="shared" si="18"/>
        <v/>
      </c>
      <c r="M94" s="1" t="str">
        <f>IF(K94="","",'Tabulka PÚ'!E96)</f>
        <v/>
      </c>
      <c r="N94" s="1" t="str">
        <f>IF(K94="","",'Tabulka PÚ'!B96)</f>
        <v/>
      </c>
      <c r="O94" s="1" t="s">
        <v>11</v>
      </c>
      <c r="P94" s="1" t="str">
        <f t="shared" si="19"/>
        <v/>
      </c>
      <c r="Q94" s="1" t="str">
        <f t="shared" si="20"/>
        <v/>
      </c>
      <c r="R94" s="1" t="str">
        <f>IF(K94="","",IF('Tabulka PÚ'!I96="np","NP",'Tabulka PÚ'!G96))</f>
        <v/>
      </c>
    </row>
    <row r="95" spans="1:18" ht="20.100000000000001" customHeight="1">
      <c r="A95" s="39" t="str">
        <f t="shared" si="17"/>
        <v/>
      </c>
      <c r="B95" s="40" t="str">
        <f t="shared" si="13"/>
        <v/>
      </c>
      <c r="C95" s="40" t="str">
        <f t="shared" si="14"/>
        <v/>
      </c>
      <c r="D95" s="40" t="str">
        <f t="shared" si="15"/>
        <v/>
      </c>
      <c r="E95" s="10" t="str">
        <f t="shared" si="16"/>
        <v/>
      </c>
      <c r="F95" s="39" t="str">
        <f t="shared" si="21"/>
        <v/>
      </c>
      <c r="H95" s="41">
        <v>93</v>
      </c>
      <c r="I95" s="41">
        <v>0</v>
      </c>
      <c r="J95" s="1" t="str">
        <f>IF(H95&gt;2*('Tabulka PÚ'!G$3),"",MATCH(H95,Q:Q,0))</f>
        <v/>
      </c>
      <c r="K95" s="1" t="str">
        <f>'Tabulka PÚ'!Z97</f>
        <v/>
      </c>
      <c r="L95" s="38" t="str">
        <f t="shared" si="18"/>
        <v/>
      </c>
      <c r="M95" s="1" t="str">
        <f>IF(K95="","",'Tabulka PÚ'!E97)</f>
        <v/>
      </c>
      <c r="N95" s="1" t="str">
        <f>IF(K95="","",'Tabulka PÚ'!B97)</f>
        <v/>
      </c>
      <c r="O95" s="1" t="s">
        <v>11</v>
      </c>
      <c r="P95" s="1" t="str">
        <f t="shared" si="19"/>
        <v/>
      </c>
      <c r="Q95" s="1" t="str">
        <f t="shared" si="20"/>
        <v/>
      </c>
      <c r="R95" s="1" t="str">
        <f>IF(K95="","",IF('Tabulka PÚ'!I97="np","NP",'Tabulka PÚ'!G97))</f>
        <v/>
      </c>
    </row>
    <row r="96" spans="1:18" ht="20.100000000000001" customHeight="1">
      <c r="A96" s="39" t="str">
        <f t="shared" si="17"/>
        <v/>
      </c>
      <c r="B96" s="40" t="str">
        <f t="shared" si="13"/>
        <v/>
      </c>
      <c r="C96" s="40" t="str">
        <f t="shared" si="14"/>
        <v/>
      </c>
      <c r="D96" s="40" t="str">
        <f t="shared" si="15"/>
        <v/>
      </c>
      <c r="E96" s="10" t="str">
        <f t="shared" si="16"/>
        <v/>
      </c>
      <c r="F96" s="39" t="str">
        <f t="shared" si="21"/>
        <v/>
      </c>
      <c r="H96" s="41">
        <v>94</v>
      </c>
      <c r="I96" s="41">
        <v>0</v>
      </c>
      <c r="J96" s="1" t="str">
        <f>IF(H96&gt;2*('Tabulka PÚ'!G$3),"",MATCH(H96,Q:Q,0))</f>
        <v/>
      </c>
      <c r="K96" s="1" t="str">
        <f>'Tabulka PÚ'!Z98</f>
        <v/>
      </c>
      <c r="L96" s="38" t="str">
        <f t="shared" si="18"/>
        <v/>
      </c>
      <c r="M96" s="1" t="str">
        <f>IF(K96="","",'Tabulka PÚ'!E98)</f>
        <v/>
      </c>
      <c r="N96" s="1" t="str">
        <f>IF(K96="","",'Tabulka PÚ'!B98)</f>
        <v/>
      </c>
      <c r="O96" s="1" t="s">
        <v>11</v>
      </c>
      <c r="P96" s="1" t="str">
        <f t="shared" si="19"/>
        <v/>
      </c>
      <c r="Q96" s="1" t="str">
        <f t="shared" si="20"/>
        <v/>
      </c>
      <c r="R96" s="1" t="str">
        <f>IF(K96="","",IF('Tabulka PÚ'!I98="np","NP",'Tabulka PÚ'!G98))</f>
        <v/>
      </c>
    </row>
    <row r="97" spans="1:18" ht="20.100000000000001" customHeight="1">
      <c r="A97" s="39" t="str">
        <f t="shared" si="17"/>
        <v/>
      </c>
      <c r="B97" s="40" t="str">
        <f t="shared" si="13"/>
        <v/>
      </c>
      <c r="C97" s="40" t="str">
        <f t="shared" si="14"/>
        <v/>
      </c>
      <c r="D97" s="40" t="str">
        <f t="shared" si="15"/>
        <v/>
      </c>
      <c r="E97" s="10" t="str">
        <f t="shared" si="16"/>
        <v/>
      </c>
      <c r="F97" s="39" t="str">
        <f t="shared" si="21"/>
        <v/>
      </c>
      <c r="H97" s="41">
        <v>95</v>
      </c>
      <c r="I97" s="41">
        <v>0</v>
      </c>
      <c r="J97" s="1" t="str">
        <f>IF(H97&gt;2*('Tabulka PÚ'!G$3),"",MATCH(H97,Q:Q,0))</f>
        <v/>
      </c>
      <c r="K97" s="1" t="str">
        <f>'Tabulka PÚ'!Z99</f>
        <v/>
      </c>
      <c r="L97" s="38" t="str">
        <f t="shared" si="18"/>
        <v/>
      </c>
      <c r="M97" s="1" t="str">
        <f>IF(K97="","",'Tabulka PÚ'!E99)</f>
        <v/>
      </c>
      <c r="N97" s="1" t="str">
        <f>IF(K97="","",'Tabulka PÚ'!B99)</f>
        <v/>
      </c>
      <c r="O97" s="1" t="s">
        <v>11</v>
      </c>
      <c r="P97" s="1" t="str">
        <f t="shared" si="19"/>
        <v/>
      </c>
      <c r="Q97" s="1" t="str">
        <f t="shared" si="20"/>
        <v/>
      </c>
      <c r="R97" s="1" t="str">
        <f>IF(K97="","",IF('Tabulka PÚ'!I99="np","NP",'Tabulka PÚ'!G99))</f>
        <v/>
      </c>
    </row>
    <row r="98" spans="1:18" ht="20.100000000000001" customHeight="1">
      <c r="A98" s="39" t="str">
        <f t="shared" si="17"/>
        <v/>
      </c>
      <c r="B98" s="40" t="str">
        <f t="shared" si="13"/>
        <v/>
      </c>
      <c r="C98" s="40" t="str">
        <f t="shared" si="14"/>
        <v/>
      </c>
      <c r="D98" s="40" t="str">
        <f t="shared" si="15"/>
        <v/>
      </c>
      <c r="E98" s="10" t="str">
        <f t="shared" si="16"/>
        <v/>
      </c>
      <c r="F98" s="39" t="str">
        <f t="shared" si="21"/>
        <v/>
      </c>
      <c r="H98" s="41">
        <v>96</v>
      </c>
      <c r="I98" s="41">
        <v>0</v>
      </c>
      <c r="J98" s="1" t="str">
        <f>IF(H98&gt;2*('Tabulka PÚ'!G$3),"",MATCH(H98,Q:Q,0))</f>
        <v/>
      </c>
      <c r="K98" s="1" t="str">
        <f>'Tabulka PÚ'!Z100</f>
        <v/>
      </c>
      <c r="L98" s="38" t="str">
        <f t="shared" si="18"/>
        <v/>
      </c>
      <c r="M98" s="1" t="str">
        <f>IF(K98="","",'Tabulka PÚ'!E100)</f>
        <v/>
      </c>
      <c r="N98" s="1" t="str">
        <f>IF(K98="","",'Tabulka PÚ'!B100)</f>
        <v/>
      </c>
      <c r="O98" s="1" t="s">
        <v>11</v>
      </c>
      <c r="P98" s="1" t="str">
        <f t="shared" si="19"/>
        <v/>
      </c>
      <c r="Q98" s="1" t="str">
        <f t="shared" si="20"/>
        <v/>
      </c>
      <c r="R98" s="1" t="str">
        <f>IF(K98="","",IF('Tabulka PÚ'!I100="np","NP",'Tabulka PÚ'!G100))</f>
        <v/>
      </c>
    </row>
    <row r="99" spans="1:18" ht="20.100000000000001" customHeight="1">
      <c r="A99" s="39" t="str">
        <f t="shared" si="17"/>
        <v/>
      </c>
      <c r="B99" s="40" t="str">
        <f t="shared" ref="B99:B130" si="22">IF(A99="","",INDEX(J:R,J99,4))</f>
        <v/>
      </c>
      <c r="C99" s="40" t="str">
        <f t="shared" ref="C99:C130" si="23">IF(A99="","",INDEX(J:R,J99,5))</f>
        <v/>
      </c>
      <c r="D99" s="40" t="str">
        <f t="shared" ref="D99:D130" si="24">IF(A99="","",INDEX(J:R,J99,6))</f>
        <v/>
      </c>
      <c r="E99" s="10" t="str">
        <f t="shared" ref="E99:E130" si="25">IF(A99="","",INDEX(J:R,J99,9))</f>
        <v/>
      </c>
      <c r="F99" s="39" t="str">
        <f t="shared" si="21"/>
        <v/>
      </c>
      <c r="H99" s="41">
        <v>97</v>
      </c>
      <c r="I99" s="41">
        <v>0</v>
      </c>
      <c r="J99" s="1" t="str">
        <f>IF(H99&gt;2*('Tabulka PÚ'!G$3),"",MATCH(H99,Q:Q,0))</f>
        <v/>
      </c>
      <c r="K99" s="1" t="str">
        <f>'Tabulka PÚ'!Z101</f>
        <v/>
      </c>
      <c r="L99" s="38" t="str">
        <f t="shared" si="18"/>
        <v/>
      </c>
      <c r="M99" s="1" t="str">
        <f>IF(K99="","",'Tabulka PÚ'!E101)</f>
        <v/>
      </c>
      <c r="N99" s="1" t="str">
        <f>IF(K99="","",'Tabulka PÚ'!B101)</f>
        <v/>
      </c>
      <c r="O99" s="1" t="s">
        <v>11</v>
      </c>
      <c r="P99" s="1" t="str">
        <f t="shared" si="19"/>
        <v/>
      </c>
      <c r="Q99" s="1" t="str">
        <f t="shared" si="20"/>
        <v/>
      </c>
      <c r="R99" s="1" t="str">
        <f>IF(K99="","",IF('Tabulka PÚ'!I101="np","NP",'Tabulka PÚ'!G101))</f>
        <v/>
      </c>
    </row>
    <row r="100" spans="1:18" ht="20.100000000000001" customHeight="1">
      <c r="A100" s="39" t="str">
        <f t="shared" si="17"/>
        <v/>
      </c>
      <c r="B100" s="40" t="str">
        <f t="shared" si="22"/>
        <v/>
      </c>
      <c r="C100" s="40" t="str">
        <f t="shared" si="23"/>
        <v/>
      </c>
      <c r="D100" s="40" t="str">
        <f t="shared" si="24"/>
        <v/>
      </c>
      <c r="E100" s="10" t="str">
        <f t="shared" si="25"/>
        <v/>
      </c>
      <c r="F100" s="39" t="str">
        <f t="shared" si="21"/>
        <v/>
      </c>
      <c r="H100" s="41">
        <v>98</v>
      </c>
      <c r="I100" s="41">
        <v>0</v>
      </c>
      <c r="J100" s="1" t="str">
        <f>IF(H100&gt;2*('Tabulka PÚ'!G$3),"",MATCH(H100,Q:Q,0))</f>
        <v/>
      </c>
      <c r="K100" s="1" t="str">
        <f>'Tabulka PÚ'!Z102</f>
        <v/>
      </c>
      <c r="L100" s="38" t="str">
        <f t="shared" si="18"/>
        <v/>
      </c>
      <c r="M100" s="1" t="str">
        <f>IF(K100="","",'Tabulka PÚ'!E102)</f>
        <v/>
      </c>
      <c r="N100" s="1" t="str">
        <f>IF(K100="","",'Tabulka PÚ'!B102)</f>
        <v/>
      </c>
      <c r="O100" s="1" t="s">
        <v>11</v>
      </c>
      <c r="P100" s="1" t="str">
        <f t="shared" si="19"/>
        <v/>
      </c>
      <c r="Q100" s="1" t="str">
        <f t="shared" si="20"/>
        <v/>
      </c>
      <c r="R100" s="1" t="str">
        <f>IF(K100="","",IF('Tabulka PÚ'!I102="np","NP",'Tabulka PÚ'!G102))</f>
        <v/>
      </c>
    </row>
    <row r="101" spans="1:18" ht="20.100000000000001" customHeight="1">
      <c r="A101" s="39" t="str">
        <f t="shared" si="17"/>
        <v/>
      </c>
      <c r="B101" s="40" t="str">
        <f t="shared" si="22"/>
        <v/>
      </c>
      <c r="C101" s="40" t="str">
        <f t="shared" si="23"/>
        <v/>
      </c>
      <c r="D101" s="40" t="str">
        <f t="shared" si="24"/>
        <v/>
      </c>
      <c r="E101" s="10" t="str">
        <f t="shared" si="25"/>
        <v/>
      </c>
      <c r="F101" s="39" t="str">
        <f t="shared" si="21"/>
        <v/>
      </c>
      <c r="H101" s="41">
        <v>99</v>
      </c>
      <c r="I101" s="41">
        <v>0</v>
      </c>
      <c r="J101" s="1" t="str">
        <f>IF(H101&gt;2*('Tabulka PÚ'!G$3),"",MATCH(H101,Q:Q,0))</f>
        <v/>
      </c>
      <c r="K101" s="1" t="str">
        <f>'Tabulka PÚ'!Z103</f>
        <v/>
      </c>
      <c r="L101" s="38" t="str">
        <f t="shared" si="18"/>
        <v/>
      </c>
      <c r="M101" s="1" t="str">
        <f>IF(K101="","",'Tabulka PÚ'!E103)</f>
        <v/>
      </c>
      <c r="N101" s="1" t="str">
        <f>IF(K101="","",'Tabulka PÚ'!B103)</f>
        <v/>
      </c>
      <c r="O101" s="1" t="s">
        <v>11</v>
      </c>
      <c r="P101" s="1" t="str">
        <f t="shared" si="19"/>
        <v/>
      </c>
      <c r="Q101" s="1" t="str">
        <f t="shared" si="20"/>
        <v/>
      </c>
      <c r="R101" s="1" t="str">
        <f>IF(K101="","",IF('Tabulka PÚ'!I103="np","NP",'Tabulka PÚ'!G103))</f>
        <v/>
      </c>
    </row>
    <row r="102" spans="1:18" ht="20.100000000000001" customHeight="1">
      <c r="A102" s="39" t="str">
        <f t="shared" si="17"/>
        <v/>
      </c>
      <c r="B102" s="40" t="str">
        <f t="shared" si="22"/>
        <v/>
      </c>
      <c r="C102" s="40" t="str">
        <f t="shared" si="23"/>
        <v/>
      </c>
      <c r="D102" s="40" t="str">
        <f t="shared" si="24"/>
        <v/>
      </c>
      <c r="E102" s="10" t="str">
        <f t="shared" si="25"/>
        <v/>
      </c>
      <c r="F102" s="39" t="str">
        <f t="shared" si="21"/>
        <v/>
      </c>
      <c r="H102" s="41">
        <v>100</v>
      </c>
      <c r="I102" s="41">
        <v>0</v>
      </c>
      <c r="J102" s="1" t="str">
        <f>IF(H102&gt;2*('Tabulka PÚ'!G$3),"",MATCH(H102,Q:Q,0))</f>
        <v/>
      </c>
      <c r="K102" s="1" t="str">
        <f>'Tabulka PÚ'!Z104</f>
        <v/>
      </c>
      <c r="L102" s="38" t="str">
        <f t="shared" si="18"/>
        <v/>
      </c>
      <c r="M102" s="1" t="str">
        <f>IF(K102="","",'Tabulka PÚ'!E104)</f>
        <v/>
      </c>
      <c r="N102" s="1" t="str">
        <f>IF(K102="","",'Tabulka PÚ'!B104)</f>
        <v/>
      </c>
      <c r="O102" s="1" t="s">
        <v>11</v>
      </c>
      <c r="P102" s="1" t="str">
        <f t="shared" si="19"/>
        <v/>
      </c>
      <c r="Q102" s="1" t="str">
        <f t="shared" si="20"/>
        <v/>
      </c>
      <c r="R102" s="1" t="str">
        <f>IF(K102="","",IF('Tabulka PÚ'!I104="np","NP",'Tabulka PÚ'!G104))</f>
        <v/>
      </c>
    </row>
    <row r="103" spans="1:18" ht="20.100000000000001" customHeight="1">
      <c r="A103" s="39" t="str">
        <f t="shared" si="17"/>
        <v/>
      </c>
      <c r="B103" s="40" t="str">
        <f t="shared" si="22"/>
        <v/>
      </c>
      <c r="C103" s="40" t="str">
        <f t="shared" si="23"/>
        <v/>
      </c>
      <c r="D103" s="40" t="str">
        <f t="shared" si="24"/>
        <v/>
      </c>
      <c r="E103" s="10" t="str">
        <f t="shared" si="25"/>
        <v/>
      </c>
      <c r="F103" s="39" t="str">
        <f t="shared" si="21"/>
        <v/>
      </c>
      <c r="H103" s="41">
        <v>101</v>
      </c>
      <c r="I103" s="41">
        <v>0</v>
      </c>
      <c r="J103" s="1" t="str">
        <f>IF(H103&gt;2*('Tabulka PÚ'!G$3),"",MATCH(H103,Q:Q,0))</f>
        <v/>
      </c>
      <c r="K103" s="1" t="str">
        <f>'Tabulka PÚ'!AD5</f>
        <v/>
      </c>
      <c r="L103" s="38" t="str">
        <f t="shared" ref="L103" si="26">IF(K103="","",K103+H103/1000000000000)</f>
        <v/>
      </c>
      <c r="M103" s="1" t="str">
        <f>IF(K103="","",'Tabulka PÚ'!F5)</f>
        <v/>
      </c>
      <c r="N103" s="1" t="str">
        <f>IF(K103="","",'Tabulka PÚ'!B5)</f>
        <v/>
      </c>
      <c r="O103" s="1" t="s">
        <v>10</v>
      </c>
      <c r="P103" s="1" t="str">
        <f>IF(K103="","",RANK(K103,K:K,1))</f>
        <v/>
      </c>
      <c r="Q103" s="1" t="str">
        <f t="shared" ref="Q103" si="27">IF(K103="","",RANK(L103,L:L,1))</f>
        <v/>
      </c>
      <c r="R103" s="1" t="str">
        <f>IF(K3="","",IF('Tabulka PÚ'!I5="np","NP",'Tabulka PÚ'!H5))</f>
        <v/>
      </c>
    </row>
    <row r="104" spans="1:18" ht="20.100000000000001" customHeight="1">
      <c r="A104" s="39" t="str">
        <f t="shared" si="17"/>
        <v/>
      </c>
      <c r="B104" s="40" t="str">
        <f t="shared" si="22"/>
        <v/>
      </c>
      <c r="C104" s="40" t="str">
        <f t="shared" si="23"/>
        <v/>
      </c>
      <c r="D104" s="40" t="str">
        <f t="shared" si="24"/>
        <v/>
      </c>
      <c r="E104" s="10" t="str">
        <f t="shared" si="25"/>
        <v/>
      </c>
      <c r="F104" s="39" t="str">
        <f t="shared" si="21"/>
        <v/>
      </c>
      <c r="H104" s="41">
        <v>102</v>
      </c>
      <c r="I104" s="41">
        <v>0</v>
      </c>
      <c r="J104" s="1" t="str">
        <f>IF(H104&gt;2*('Tabulka PÚ'!G$3),"",MATCH(H104,Q:Q,0))</f>
        <v/>
      </c>
      <c r="K104" s="1" t="str">
        <f>'Tabulka PÚ'!AD6</f>
        <v/>
      </c>
      <c r="L104" s="38" t="str">
        <f t="shared" ref="L104:L167" si="28">IF(K104="","",K104+H104/1000000000000)</f>
        <v/>
      </c>
      <c r="M104" s="1" t="str">
        <f>IF(K104="","",'Tabulka PÚ'!F6)</f>
        <v/>
      </c>
      <c r="N104" s="1" t="str">
        <f>IF(K104="","",'Tabulka PÚ'!B6)</f>
        <v/>
      </c>
      <c r="O104" s="1" t="s">
        <v>10</v>
      </c>
      <c r="P104" s="1" t="str">
        <f t="shared" ref="P104:P167" si="29">IF(K104="","",RANK(K104,K:K,1))</f>
        <v/>
      </c>
      <c r="Q104" s="1" t="str">
        <f t="shared" ref="Q104:Q167" si="30">IF(K104="","",RANK(L104,L:L,1))</f>
        <v/>
      </c>
      <c r="R104" s="1" t="str">
        <f>IF(K4="","",IF('Tabulka PÚ'!I6="np","NP",'Tabulka PÚ'!H6))</f>
        <v/>
      </c>
    </row>
    <row r="105" spans="1:18" ht="20.100000000000001" customHeight="1">
      <c r="A105" s="39" t="str">
        <f t="shared" si="17"/>
        <v/>
      </c>
      <c r="B105" s="40" t="str">
        <f t="shared" si="22"/>
        <v/>
      </c>
      <c r="C105" s="40" t="str">
        <f t="shared" si="23"/>
        <v/>
      </c>
      <c r="D105" s="40" t="str">
        <f t="shared" si="24"/>
        <v/>
      </c>
      <c r="E105" s="10" t="str">
        <f t="shared" si="25"/>
        <v/>
      </c>
      <c r="F105" s="39" t="str">
        <f t="shared" si="21"/>
        <v/>
      </c>
      <c r="H105" s="41">
        <v>103</v>
      </c>
      <c r="I105" s="41">
        <v>0</v>
      </c>
      <c r="J105" s="1" t="str">
        <f>IF(H105&gt;2*('Tabulka PÚ'!G$3),"",MATCH(H105,Q:Q,0))</f>
        <v/>
      </c>
      <c r="K105" s="1" t="str">
        <f>'Tabulka PÚ'!AD7</f>
        <v/>
      </c>
      <c r="L105" s="38" t="str">
        <f t="shared" si="28"/>
        <v/>
      </c>
      <c r="M105" s="1" t="str">
        <f>IF(K105="","",'Tabulka PÚ'!F7)</f>
        <v/>
      </c>
      <c r="N105" s="1" t="str">
        <f>IF(K105="","",'Tabulka PÚ'!B7)</f>
        <v/>
      </c>
      <c r="O105" s="1" t="s">
        <v>10</v>
      </c>
      <c r="P105" s="1" t="str">
        <f t="shared" si="29"/>
        <v/>
      </c>
      <c r="Q105" s="1" t="str">
        <f t="shared" si="30"/>
        <v/>
      </c>
      <c r="R105" s="1" t="str">
        <f>IF(K5="","",IF('Tabulka PÚ'!I7="np","NP",'Tabulka PÚ'!H7))</f>
        <v/>
      </c>
    </row>
    <row r="106" spans="1:18" ht="20.100000000000001" customHeight="1">
      <c r="A106" s="39" t="str">
        <f t="shared" si="17"/>
        <v/>
      </c>
      <c r="B106" s="40" t="str">
        <f t="shared" si="22"/>
        <v/>
      </c>
      <c r="C106" s="40" t="str">
        <f t="shared" si="23"/>
        <v/>
      </c>
      <c r="D106" s="40" t="str">
        <f t="shared" si="24"/>
        <v/>
      </c>
      <c r="E106" s="10" t="str">
        <f t="shared" si="25"/>
        <v/>
      </c>
      <c r="F106" s="39" t="str">
        <f t="shared" si="21"/>
        <v/>
      </c>
      <c r="H106" s="41">
        <v>104</v>
      </c>
      <c r="I106" s="41">
        <v>0</v>
      </c>
      <c r="J106" s="1" t="str">
        <f>IF(H106&gt;2*('Tabulka PÚ'!G$3),"",MATCH(H106,Q:Q,0))</f>
        <v/>
      </c>
      <c r="K106" s="1" t="str">
        <f>'Tabulka PÚ'!AD8</f>
        <v/>
      </c>
      <c r="L106" s="38" t="str">
        <f t="shared" si="28"/>
        <v/>
      </c>
      <c r="M106" s="1" t="str">
        <f>IF(K106="","",'Tabulka PÚ'!F8)</f>
        <v/>
      </c>
      <c r="N106" s="1" t="str">
        <f>IF(K106="","",'Tabulka PÚ'!B8)</f>
        <v/>
      </c>
      <c r="O106" s="1" t="s">
        <v>10</v>
      </c>
      <c r="P106" s="1" t="str">
        <f t="shared" si="29"/>
        <v/>
      </c>
      <c r="Q106" s="1" t="str">
        <f t="shared" si="30"/>
        <v/>
      </c>
      <c r="R106" s="1" t="str">
        <f>IF(K6="","",IF('Tabulka PÚ'!I8="np","NP",'Tabulka PÚ'!H8))</f>
        <v/>
      </c>
    </row>
    <row r="107" spans="1:18" ht="20.100000000000001" customHeight="1">
      <c r="A107" s="39" t="str">
        <f t="shared" si="17"/>
        <v/>
      </c>
      <c r="B107" s="40" t="str">
        <f t="shared" si="22"/>
        <v/>
      </c>
      <c r="C107" s="40" t="str">
        <f t="shared" si="23"/>
        <v/>
      </c>
      <c r="D107" s="40" t="str">
        <f t="shared" si="24"/>
        <v/>
      </c>
      <c r="E107" s="10" t="str">
        <f t="shared" si="25"/>
        <v/>
      </c>
      <c r="F107" s="39" t="str">
        <f t="shared" si="21"/>
        <v/>
      </c>
      <c r="H107" s="41">
        <v>105</v>
      </c>
      <c r="I107" s="41">
        <v>0</v>
      </c>
      <c r="J107" s="1" t="str">
        <f>IF(H107&gt;2*('Tabulka PÚ'!G$3),"",MATCH(H107,Q:Q,0))</f>
        <v/>
      </c>
      <c r="K107" s="1" t="str">
        <f>'Tabulka PÚ'!AD9</f>
        <v/>
      </c>
      <c r="L107" s="38" t="str">
        <f t="shared" si="28"/>
        <v/>
      </c>
      <c r="M107" s="1" t="str">
        <f>IF(K107="","",'Tabulka PÚ'!F9)</f>
        <v/>
      </c>
      <c r="N107" s="1" t="str">
        <f>IF(K107="","",'Tabulka PÚ'!B9)</f>
        <v/>
      </c>
      <c r="O107" s="1" t="s">
        <v>10</v>
      </c>
      <c r="P107" s="1" t="str">
        <f t="shared" si="29"/>
        <v/>
      </c>
      <c r="Q107" s="1" t="str">
        <f t="shared" si="30"/>
        <v/>
      </c>
      <c r="R107" s="1" t="str">
        <f>IF(K7="","",IF('Tabulka PÚ'!I9="np","NP",'Tabulka PÚ'!H9))</f>
        <v/>
      </c>
    </row>
    <row r="108" spans="1:18" ht="20.100000000000001" customHeight="1">
      <c r="A108" s="39" t="str">
        <f t="shared" si="17"/>
        <v/>
      </c>
      <c r="B108" s="40" t="str">
        <f t="shared" si="22"/>
        <v/>
      </c>
      <c r="C108" s="40" t="str">
        <f t="shared" si="23"/>
        <v/>
      </c>
      <c r="D108" s="40" t="str">
        <f t="shared" si="24"/>
        <v/>
      </c>
      <c r="E108" s="10" t="str">
        <f t="shared" si="25"/>
        <v/>
      </c>
      <c r="F108" s="39" t="str">
        <f t="shared" si="21"/>
        <v/>
      </c>
      <c r="H108" s="41">
        <v>106</v>
      </c>
      <c r="I108" s="41">
        <v>0</v>
      </c>
      <c r="J108" s="1" t="str">
        <f>IF(H108&gt;2*('Tabulka PÚ'!G$3),"",MATCH(H108,Q:Q,0))</f>
        <v/>
      </c>
      <c r="K108" s="1" t="str">
        <f>'Tabulka PÚ'!AD10</f>
        <v/>
      </c>
      <c r="L108" s="38" t="str">
        <f t="shared" si="28"/>
        <v/>
      </c>
      <c r="M108" s="1" t="str">
        <f>IF(K108="","",'Tabulka PÚ'!F10)</f>
        <v/>
      </c>
      <c r="N108" s="1" t="str">
        <f>IF(K108="","",'Tabulka PÚ'!B10)</f>
        <v/>
      </c>
      <c r="O108" s="1" t="s">
        <v>10</v>
      </c>
      <c r="P108" s="1" t="str">
        <f t="shared" si="29"/>
        <v/>
      </c>
      <c r="Q108" s="1" t="str">
        <f t="shared" si="30"/>
        <v/>
      </c>
      <c r="R108" s="1" t="str">
        <f>IF(K8="","",IF('Tabulka PÚ'!I10="np","NP",'Tabulka PÚ'!H10))</f>
        <v/>
      </c>
    </row>
    <row r="109" spans="1:18" ht="20.100000000000001" customHeight="1">
      <c r="A109" s="39" t="str">
        <f t="shared" si="17"/>
        <v/>
      </c>
      <c r="B109" s="40" t="str">
        <f t="shared" si="22"/>
        <v/>
      </c>
      <c r="C109" s="40" t="str">
        <f t="shared" si="23"/>
        <v/>
      </c>
      <c r="D109" s="40" t="str">
        <f t="shared" si="24"/>
        <v/>
      </c>
      <c r="E109" s="10" t="str">
        <f t="shared" si="25"/>
        <v/>
      </c>
      <c r="F109" s="39" t="str">
        <f t="shared" si="21"/>
        <v/>
      </c>
      <c r="H109" s="41">
        <v>107</v>
      </c>
      <c r="I109" s="41">
        <v>0</v>
      </c>
      <c r="J109" s="1" t="str">
        <f>IF(H109&gt;2*('Tabulka PÚ'!G$3),"",MATCH(H109,Q:Q,0))</f>
        <v/>
      </c>
      <c r="K109" s="1" t="str">
        <f>'Tabulka PÚ'!AD11</f>
        <v/>
      </c>
      <c r="L109" s="38" t="str">
        <f t="shared" si="28"/>
        <v/>
      </c>
      <c r="M109" s="1" t="str">
        <f>IF(K109="","",'Tabulka PÚ'!F11)</f>
        <v/>
      </c>
      <c r="N109" s="1" t="str">
        <f>IF(K109="","",'Tabulka PÚ'!B11)</f>
        <v/>
      </c>
      <c r="O109" s="1" t="s">
        <v>10</v>
      </c>
      <c r="P109" s="1" t="str">
        <f t="shared" si="29"/>
        <v/>
      </c>
      <c r="Q109" s="1" t="str">
        <f t="shared" si="30"/>
        <v/>
      </c>
      <c r="R109" s="1" t="str">
        <f>IF(K9="","",IF('Tabulka PÚ'!I11="np","NP",'Tabulka PÚ'!H11))</f>
        <v/>
      </c>
    </row>
    <row r="110" spans="1:18" ht="20.100000000000001" customHeight="1">
      <c r="A110" s="39" t="str">
        <f t="shared" si="17"/>
        <v/>
      </c>
      <c r="B110" s="40" t="str">
        <f t="shared" si="22"/>
        <v/>
      </c>
      <c r="C110" s="40" t="str">
        <f t="shared" si="23"/>
        <v/>
      </c>
      <c r="D110" s="40" t="str">
        <f t="shared" si="24"/>
        <v/>
      </c>
      <c r="E110" s="10" t="str">
        <f t="shared" si="25"/>
        <v/>
      </c>
      <c r="F110" s="39" t="str">
        <f t="shared" si="21"/>
        <v/>
      </c>
      <c r="H110" s="41">
        <v>108</v>
      </c>
      <c r="I110" s="41">
        <v>0</v>
      </c>
      <c r="J110" s="1" t="str">
        <f>IF(H110&gt;2*('Tabulka PÚ'!G$3),"",MATCH(H110,Q:Q,0))</f>
        <v/>
      </c>
      <c r="K110" s="1" t="str">
        <f>'Tabulka PÚ'!AD12</f>
        <v/>
      </c>
      <c r="L110" s="38" t="str">
        <f t="shared" si="28"/>
        <v/>
      </c>
      <c r="M110" s="1" t="str">
        <f>IF(K110="","",'Tabulka PÚ'!F12)</f>
        <v/>
      </c>
      <c r="N110" s="1" t="str">
        <f>IF(K110="","",'Tabulka PÚ'!B12)</f>
        <v/>
      </c>
      <c r="O110" s="1" t="s">
        <v>10</v>
      </c>
      <c r="P110" s="1" t="str">
        <f t="shared" si="29"/>
        <v/>
      </c>
      <c r="Q110" s="1" t="str">
        <f t="shared" si="30"/>
        <v/>
      </c>
      <c r="R110" s="1" t="str">
        <f>IF(K10="","",IF('Tabulka PÚ'!I12="np","NP",'Tabulka PÚ'!H12))</f>
        <v/>
      </c>
    </row>
    <row r="111" spans="1:18" ht="20.100000000000001" customHeight="1">
      <c r="A111" s="39" t="str">
        <f t="shared" si="17"/>
        <v/>
      </c>
      <c r="B111" s="40" t="str">
        <f t="shared" si="22"/>
        <v/>
      </c>
      <c r="C111" s="40" t="str">
        <f t="shared" si="23"/>
        <v/>
      </c>
      <c r="D111" s="40" t="str">
        <f t="shared" si="24"/>
        <v/>
      </c>
      <c r="E111" s="10" t="str">
        <f t="shared" si="25"/>
        <v/>
      </c>
      <c r="F111" s="39" t="str">
        <f t="shared" si="21"/>
        <v/>
      </c>
      <c r="H111" s="41">
        <v>109</v>
      </c>
      <c r="I111" s="41">
        <v>0</v>
      </c>
      <c r="J111" s="1" t="str">
        <f>IF(H111&gt;2*('Tabulka PÚ'!G$3),"",MATCH(H111,Q:Q,0))</f>
        <v/>
      </c>
      <c r="K111" s="1" t="str">
        <f>'Tabulka PÚ'!AD13</f>
        <v/>
      </c>
      <c r="L111" s="38" t="str">
        <f t="shared" si="28"/>
        <v/>
      </c>
      <c r="M111" s="1" t="str">
        <f>IF(K111="","",'Tabulka PÚ'!F13)</f>
        <v/>
      </c>
      <c r="N111" s="1" t="str">
        <f>IF(K111="","",'Tabulka PÚ'!B13)</f>
        <v/>
      </c>
      <c r="O111" s="1" t="s">
        <v>10</v>
      </c>
      <c r="P111" s="1" t="str">
        <f t="shared" si="29"/>
        <v/>
      </c>
      <c r="Q111" s="1" t="str">
        <f t="shared" si="30"/>
        <v/>
      </c>
      <c r="R111" s="1" t="str">
        <f>IF(K11="","",IF('Tabulka PÚ'!I13="np","NP",'Tabulka PÚ'!H13))</f>
        <v/>
      </c>
    </row>
    <row r="112" spans="1:18" ht="20.100000000000001" customHeight="1">
      <c r="A112" s="39" t="str">
        <f t="shared" si="17"/>
        <v/>
      </c>
      <c r="B112" s="40" t="str">
        <f t="shared" si="22"/>
        <v/>
      </c>
      <c r="C112" s="40" t="str">
        <f t="shared" si="23"/>
        <v/>
      </c>
      <c r="D112" s="40" t="str">
        <f t="shared" si="24"/>
        <v/>
      </c>
      <c r="E112" s="10" t="str">
        <f t="shared" si="25"/>
        <v/>
      </c>
      <c r="F112" s="39" t="str">
        <f t="shared" si="21"/>
        <v/>
      </c>
      <c r="H112" s="41">
        <v>110</v>
      </c>
      <c r="I112" s="41">
        <v>0</v>
      </c>
      <c r="J112" s="1" t="str">
        <f>IF(H112&gt;2*('Tabulka PÚ'!G$3),"",MATCH(H112,Q:Q,0))</f>
        <v/>
      </c>
      <c r="K112" s="1" t="str">
        <f>'Tabulka PÚ'!AD14</f>
        <v/>
      </c>
      <c r="L112" s="38" t="str">
        <f t="shared" si="28"/>
        <v/>
      </c>
      <c r="M112" s="1" t="str">
        <f>IF(K112="","",'Tabulka PÚ'!F14)</f>
        <v/>
      </c>
      <c r="N112" s="1" t="str">
        <f>IF(K112="","",'Tabulka PÚ'!B14)</f>
        <v/>
      </c>
      <c r="O112" s="1" t="s">
        <v>10</v>
      </c>
      <c r="P112" s="1" t="str">
        <f t="shared" si="29"/>
        <v/>
      </c>
      <c r="Q112" s="1" t="str">
        <f t="shared" si="30"/>
        <v/>
      </c>
      <c r="R112" s="1" t="str">
        <f>IF(K12="","",IF('Tabulka PÚ'!I14="np","NP",'Tabulka PÚ'!H14))</f>
        <v/>
      </c>
    </row>
    <row r="113" spans="1:18" ht="20.100000000000001" customHeight="1">
      <c r="A113" s="39" t="str">
        <f t="shared" si="17"/>
        <v/>
      </c>
      <c r="B113" s="40" t="str">
        <f t="shared" si="22"/>
        <v/>
      </c>
      <c r="C113" s="40" t="str">
        <f t="shared" si="23"/>
        <v/>
      </c>
      <c r="D113" s="40" t="str">
        <f t="shared" si="24"/>
        <v/>
      </c>
      <c r="E113" s="10" t="str">
        <f t="shared" si="25"/>
        <v/>
      </c>
      <c r="F113" s="39" t="str">
        <f t="shared" si="21"/>
        <v/>
      </c>
      <c r="H113" s="41">
        <v>111</v>
      </c>
      <c r="I113" s="41">
        <v>0</v>
      </c>
      <c r="J113" s="1" t="str">
        <f>IF(H113&gt;2*('Tabulka PÚ'!G$3),"",MATCH(H113,Q:Q,0))</f>
        <v/>
      </c>
      <c r="K113" s="1" t="str">
        <f>'Tabulka PÚ'!AD15</f>
        <v/>
      </c>
      <c r="L113" s="38" t="str">
        <f t="shared" si="28"/>
        <v/>
      </c>
      <c r="M113" s="1" t="str">
        <f>IF(K113="","",'Tabulka PÚ'!F15)</f>
        <v/>
      </c>
      <c r="N113" s="1" t="str">
        <f>IF(K113="","",'Tabulka PÚ'!B15)</f>
        <v/>
      </c>
      <c r="O113" s="1" t="s">
        <v>10</v>
      </c>
      <c r="P113" s="1" t="str">
        <f t="shared" si="29"/>
        <v/>
      </c>
      <c r="Q113" s="1" t="str">
        <f t="shared" si="30"/>
        <v/>
      </c>
      <c r="R113" s="1" t="str">
        <f>IF(K13="","",IF('Tabulka PÚ'!I15="np","NP",'Tabulka PÚ'!H15))</f>
        <v/>
      </c>
    </row>
    <row r="114" spans="1:18" ht="20.100000000000001" customHeight="1">
      <c r="A114" s="39" t="str">
        <f t="shared" si="17"/>
        <v/>
      </c>
      <c r="B114" s="40" t="str">
        <f t="shared" si="22"/>
        <v/>
      </c>
      <c r="C114" s="40" t="str">
        <f t="shared" si="23"/>
        <v/>
      </c>
      <c r="D114" s="40" t="str">
        <f t="shared" si="24"/>
        <v/>
      </c>
      <c r="E114" s="10" t="str">
        <f t="shared" si="25"/>
        <v/>
      </c>
      <c r="F114" s="39" t="str">
        <f t="shared" si="21"/>
        <v/>
      </c>
      <c r="H114" s="41">
        <v>112</v>
      </c>
      <c r="I114" s="41">
        <v>0</v>
      </c>
      <c r="J114" s="1" t="str">
        <f>IF(H114&gt;2*('Tabulka PÚ'!G$3),"",MATCH(H114,Q:Q,0))</f>
        <v/>
      </c>
      <c r="K114" s="1" t="str">
        <f>'Tabulka PÚ'!AD16</f>
        <v/>
      </c>
      <c r="L114" s="38" t="str">
        <f t="shared" si="28"/>
        <v/>
      </c>
      <c r="M114" s="1" t="str">
        <f>IF(K114="","",'Tabulka PÚ'!F16)</f>
        <v/>
      </c>
      <c r="N114" s="1" t="str">
        <f>IF(K114="","",'Tabulka PÚ'!B16)</f>
        <v/>
      </c>
      <c r="O114" s="1" t="s">
        <v>10</v>
      </c>
      <c r="P114" s="1" t="str">
        <f t="shared" si="29"/>
        <v/>
      </c>
      <c r="Q114" s="1" t="str">
        <f t="shared" si="30"/>
        <v/>
      </c>
      <c r="R114" s="1" t="str">
        <f>IF(K14="","",IF('Tabulka PÚ'!I16="np","NP",'Tabulka PÚ'!H16))</f>
        <v/>
      </c>
    </row>
    <row r="115" spans="1:18" ht="20.100000000000001" customHeight="1">
      <c r="A115" s="39" t="str">
        <f t="shared" si="17"/>
        <v/>
      </c>
      <c r="B115" s="40" t="str">
        <f t="shared" si="22"/>
        <v/>
      </c>
      <c r="C115" s="40" t="str">
        <f t="shared" si="23"/>
        <v/>
      </c>
      <c r="D115" s="40" t="str">
        <f t="shared" si="24"/>
        <v/>
      </c>
      <c r="E115" s="10" t="str">
        <f t="shared" si="25"/>
        <v/>
      </c>
      <c r="F115" s="39" t="str">
        <f t="shared" si="21"/>
        <v/>
      </c>
      <c r="H115" s="41">
        <v>113</v>
      </c>
      <c r="I115" s="41">
        <v>0</v>
      </c>
      <c r="J115" s="1" t="str">
        <f>IF(H115&gt;2*('Tabulka PÚ'!G$3),"",MATCH(H115,Q:Q,0))</f>
        <v/>
      </c>
      <c r="K115" s="1" t="str">
        <f>'Tabulka PÚ'!AD17</f>
        <v/>
      </c>
      <c r="L115" s="38" t="str">
        <f t="shared" si="28"/>
        <v/>
      </c>
      <c r="M115" s="1" t="str">
        <f>IF(K115="","",'Tabulka PÚ'!F17)</f>
        <v/>
      </c>
      <c r="N115" s="1" t="str">
        <f>IF(K115="","",'Tabulka PÚ'!B17)</f>
        <v/>
      </c>
      <c r="O115" s="1" t="s">
        <v>10</v>
      </c>
      <c r="P115" s="1" t="str">
        <f t="shared" si="29"/>
        <v/>
      </c>
      <c r="Q115" s="1" t="str">
        <f t="shared" si="30"/>
        <v/>
      </c>
      <c r="R115" s="1" t="str">
        <f>IF(K15="","",IF('Tabulka PÚ'!I17="np","NP",'Tabulka PÚ'!H17))</f>
        <v/>
      </c>
    </row>
    <row r="116" spans="1:18" ht="20.100000000000001" customHeight="1">
      <c r="A116" s="39" t="str">
        <f t="shared" si="17"/>
        <v/>
      </c>
      <c r="B116" s="40" t="str">
        <f t="shared" si="22"/>
        <v/>
      </c>
      <c r="C116" s="40" t="str">
        <f t="shared" si="23"/>
        <v/>
      </c>
      <c r="D116" s="40" t="str">
        <f t="shared" si="24"/>
        <v/>
      </c>
      <c r="E116" s="10" t="str">
        <f t="shared" si="25"/>
        <v/>
      </c>
      <c r="F116" s="39" t="str">
        <f t="shared" si="21"/>
        <v/>
      </c>
      <c r="H116" s="41">
        <v>114</v>
      </c>
      <c r="I116" s="41">
        <v>0</v>
      </c>
      <c r="J116" s="1" t="str">
        <f>IF(H116&gt;2*('Tabulka PÚ'!G$3),"",MATCH(H116,Q:Q,0))</f>
        <v/>
      </c>
      <c r="K116" s="1" t="str">
        <f>'Tabulka PÚ'!AD18</f>
        <v/>
      </c>
      <c r="L116" s="38" t="str">
        <f t="shared" si="28"/>
        <v/>
      </c>
      <c r="M116" s="1" t="str">
        <f>IF(K116="","",'Tabulka PÚ'!F18)</f>
        <v/>
      </c>
      <c r="N116" s="1" t="str">
        <f>IF(K116="","",'Tabulka PÚ'!B18)</f>
        <v/>
      </c>
      <c r="O116" s="1" t="s">
        <v>10</v>
      </c>
      <c r="P116" s="1" t="str">
        <f t="shared" si="29"/>
        <v/>
      </c>
      <c r="Q116" s="1" t="str">
        <f t="shared" si="30"/>
        <v/>
      </c>
      <c r="R116" s="1" t="str">
        <f>IF(K16="","",IF('Tabulka PÚ'!I18="np","NP",'Tabulka PÚ'!H18))</f>
        <v/>
      </c>
    </row>
    <row r="117" spans="1:18" ht="20.100000000000001" customHeight="1">
      <c r="A117" s="39" t="str">
        <f t="shared" si="17"/>
        <v/>
      </c>
      <c r="B117" s="40" t="str">
        <f t="shared" si="22"/>
        <v/>
      </c>
      <c r="C117" s="40" t="str">
        <f t="shared" si="23"/>
        <v/>
      </c>
      <c r="D117" s="40" t="str">
        <f t="shared" si="24"/>
        <v/>
      </c>
      <c r="E117" s="10" t="str">
        <f t="shared" si="25"/>
        <v/>
      </c>
      <c r="F117" s="39" t="str">
        <f t="shared" si="21"/>
        <v/>
      </c>
      <c r="H117" s="41">
        <v>115</v>
      </c>
      <c r="I117" s="41">
        <v>0</v>
      </c>
      <c r="J117" s="1" t="str">
        <f>IF(H117&gt;2*('Tabulka PÚ'!G$3),"",MATCH(H117,Q:Q,0))</f>
        <v/>
      </c>
      <c r="K117" s="1" t="str">
        <f>'Tabulka PÚ'!AD19</f>
        <v/>
      </c>
      <c r="L117" s="38" t="str">
        <f t="shared" si="28"/>
        <v/>
      </c>
      <c r="M117" s="1" t="str">
        <f>IF(K117="","",'Tabulka PÚ'!F19)</f>
        <v/>
      </c>
      <c r="N117" s="1" t="str">
        <f>IF(K117="","",'Tabulka PÚ'!B19)</f>
        <v/>
      </c>
      <c r="O117" s="1" t="s">
        <v>10</v>
      </c>
      <c r="P117" s="1" t="str">
        <f t="shared" si="29"/>
        <v/>
      </c>
      <c r="Q117" s="1" t="str">
        <f t="shared" si="30"/>
        <v/>
      </c>
      <c r="R117" s="1" t="str">
        <f>IF(K17="","",IF('Tabulka PÚ'!I19="np","NP",'Tabulka PÚ'!H19))</f>
        <v/>
      </c>
    </row>
    <row r="118" spans="1:18" ht="20.100000000000001" customHeight="1">
      <c r="A118" s="39" t="str">
        <f t="shared" si="17"/>
        <v/>
      </c>
      <c r="B118" s="40" t="str">
        <f t="shared" si="22"/>
        <v/>
      </c>
      <c r="C118" s="40" t="str">
        <f t="shared" si="23"/>
        <v/>
      </c>
      <c r="D118" s="40" t="str">
        <f t="shared" si="24"/>
        <v/>
      </c>
      <c r="E118" s="10" t="str">
        <f t="shared" si="25"/>
        <v/>
      </c>
      <c r="F118" s="39" t="str">
        <f t="shared" si="21"/>
        <v/>
      </c>
      <c r="H118" s="41">
        <v>116</v>
      </c>
      <c r="I118" s="41">
        <v>0</v>
      </c>
      <c r="J118" s="1" t="str">
        <f>IF(H118&gt;2*('Tabulka PÚ'!G$3),"",MATCH(H118,Q:Q,0))</f>
        <v/>
      </c>
      <c r="K118" s="1" t="str">
        <f>'Tabulka PÚ'!AD20</f>
        <v/>
      </c>
      <c r="L118" s="38" t="str">
        <f t="shared" si="28"/>
        <v/>
      </c>
      <c r="M118" s="1" t="str">
        <f>IF(K118="","",'Tabulka PÚ'!F20)</f>
        <v/>
      </c>
      <c r="N118" s="1" t="str">
        <f>IF(K118="","",'Tabulka PÚ'!B20)</f>
        <v/>
      </c>
      <c r="O118" s="1" t="s">
        <v>10</v>
      </c>
      <c r="P118" s="1" t="str">
        <f t="shared" si="29"/>
        <v/>
      </c>
      <c r="Q118" s="1" t="str">
        <f t="shared" si="30"/>
        <v/>
      </c>
      <c r="R118" s="1" t="str">
        <f>IF(K18="","",IF('Tabulka PÚ'!I20="np","NP",'Tabulka PÚ'!H20))</f>
        <v/>
      </c>
    </row>
    <row r="119" spans="1:18" ht="20.100000000000001" customHeight="1">
      <c r="A119" s="39" t="str">
        <f t="shared" si="17"/>
        <v/>
      </c>
      <c r="B119" s="40" t="str">
        <f t="shared" si="22"/>
        <v/>
      </c>
      <c r="C119" s="40" t="str">
        <f t="shared" si="23"/>
        <v/>
      </c>
      <c r="D119" s="40" t="str">
        <f t="shared" si="24"/>
        <v/>
      </c>
      <c r="E119" s="10" t="str">
        <f t="shared" si="25"/>
        <v/>
      </c>
      <c r="F119" s="39" t="str">
        <f t="shared" si="21"/>
        <v/>
      </c>
      <c r="H119" s="41">
        <v>117</v>
      </c>
      <c r="I119" s="41">
        <v>0</v>
      </c>
      <c r="J119" s="1" t="str">
        <f>IF(H119&gt;2*('Tabulka PÚ'!G$3),"",MATCH(H119,Q:Q,0))</f>
        <v/>
      </c>
      <c r="K119" s="1" t="str">
        <f>'Tabulka PÚ'!AD21</f>
        <v/>
      </c>
      <c r="L119" s="38" t="str">
        <f t="shared" si="28"/>
        <v/>
      </c>
      <c r="M119" s="1" t="str">
        <f>IF(K119="","",'Tabulka PÚ'!F21)</f>
        <v/>
      </c>
      <c r="N119" s="1" t="str">
        <f>IF(K119="","",'Tabulka PÚ'!B21)</f>
        <v/>
      </c>
      <c r="O119" s="1" t="s">
        <v>10</v>
      </c>
      <c r="P119" s="1" t="str">
        <f t="shared" si="29"/>
        <v/>
      </c>
      <c r="Q119" s="1" t="str">
        <f t="shared" si="30"/>
        <v/>
      </c>
      <c r="R119" s="1" t="str">
        <f>IF(K19="","",IF('Tabulka PÚ'!I21="np","NP",'Tabulka PÚ'!H21))</f>
        <v/>
      </c>
    </row>
    <row r="120" spans="1:18" ht="20.100000000000001" customHeight="1">
      <c r="A120" s="39" t="str">
        <f t="shared" si="17"/>
        <v/>
      </c>
      <c r="B120" s="40" t="str">
        <f t="shared" si="22"/>
        <v/>
      </c>
      <c r="C120" s="40" t="str">
        <f t="shared" si="23"/>
        <v/>
      </c>
      <c r="D120" s="40" t="str">
        <f t="shared" si="24"/>
        <v/>
      </c>
      <c r="E120" s="10" t="str">
        <f t="shared" si="25"/>
        <v/>
      </c>
      <c r="F120" s="39" t="str">
        <f t="shared" si="21"/>
        <v/>
      </c>
      <c r="H120" s="41">
        <v>118</v>
      </c>
      <c r="I120" s="41">
        <v>0</v>
      </c>
      <c r="J120" s="1" t="str">
        <f>IF(H120&gt;2*('Tabulka PÚ'!G$3),"",MATCH(H120,Q:Q,0))</f>
        <v/>
      </c>
      <c r="K120" s="1" t="str">
        <f>'Tabulka PÚ'!AD22</f>
        <v/>
      </c>
      <c r="L120" s="38" t="str">
        <f t="shared" si="28"/>
        <v/>
      </c>
      <c r="M120" s="1" t="str">
        <f>IF(K120="","",'Tabulka PÚ'!F22)</f>
        <v/>
      </c>
      <c r="N120" s="1" t="str">
        <f>IF(K120="","",'Tabulka PÚ'!B22)</f>
        <v/>
      </c>
      <c r="O120" s="1" t="s">
        <v>10</v>
      </c>
      <c r="P120" s="1" t="str">
        <f t="shared" si="29"/>
        <v/>
      </c>
      <c r="Q120" s="1" t="str">
        <f t="shared" si="30"/>
        <v/>
      </c>
      <c r="R120" s="1" t="str">
        <f>IF(K20="","",IF('Tabulka PÚ'!I22="np","NP",'Tabulka PÚ'!H22))</f>
        <v/>
      </c>
    </row>
    <row r="121" spans="1:18" ht="20.100000000000001" customHeight="1">
      <c r="A121" s="39" t="str">
        <f t="shared" si="17"/>
        <v/>
      </c>
      <c r="B121" s="40" t="str">
        <f t="shared" si="22"/>
        <v/>
      </c>
      <c r="C121" s="40" t="str">
        <f t="shared" si="23"/>
        <v/>
      </c>
      <c r="D121" s="40" t="str">
        <f t="shared" si="24"/>
        <v/>
      </c>
      <c r="E121" s="10" t="str">
        <f t="shared" si="25"/>
        <v/>
      </c>
      <c r="F121" s="39" t="str">
        <f t="shared" si="21"/>
        <v/>
      </c>
      <c r="H121" s="41">
        <v>119</v>
      </c>
      <c r="I121" s="41">
        <v>0</v>
      </c>
      <c r="J121" s="1" t="str">
        <f>IF(H121&gt;2*('Tabulka PÚ'!G$3),"",MATCH(H121,Q:Q,0))</f>
        <v/>
      </c>
      <c r="K121" s="1" t="str">
        <f>'Tabulka PÚ'!AD23</f>
        <v/>
      </c>
      <c r="L121" s="38" t="str">
        <f t="shared" si="28"/>
        <v/>
      </c>
      <c r="M121" s="1" t="str">
        <f>IF(K121="","",'Tabulka PÚ'!F23)</f>
        <v/>
      </c>
      <c r="N121" s="1" t="str">
        <f>IF(K121="","",'Tabulka PÚ'!B23)</f>
        <v/>
      </c>
      <c r="O121" s="1" t="s">
        <v>10</v>
      </c>
      <c r="P121" s="1" t="str">
        <f t="shared" si="29"/>
        <v/>
      </c>
      <c r="Q121" s="1" t="str">
        <f t="shared" si="30"/>
        <v/>
      </c>
      <c r="R121" s="1" t="str">
        <f>IF(K21="","",IF('Tabulka PÚ'!I23="np","NP",'Tabulka PÚ'!H23))</f>
        <v/>
      </c>
    </row>
    <row r="122" spans="1:18" ht="20.100000000000001" customHeight="1">
      <c r="A122" s="39" t="str">
        <f t="shared" si="17"/>
        <v/>
      </c>
      <c r="B122" s="40" t="str">
        <f t="shared" si="22"/>
        <v/>
      </c>
      <c r="C122" s="40" t="str">
        <f t="shared" si="23"/>
        <v/>
      </c>
      <c r="D122" s="40" t="str">
        <f t="shared" si="24"/>
        <v/>
      </c>
      <c r="E122" s="10" t="str">
        <f t="shared" si="25"/>
        <v/>
      </c>
      <c r="F122" s="39" t="str">
        <f t="shared" si="21"/>
        <v/>
      </c>
      <c r="H122" s="41">
        <v>120</v>
      </c>
      <c r="I122" s="41">
        <v>0</v>
      </c>
      <c r="J122" s="1" t="str">
        <f>IF(H122&gt;2*('Tabulka PÚ'!G$3),"",MATCH(H122,Q:Q,0))</f>
        <v/>
      </c>
      <c r="K122" s="1" t="str">
        <f>'Tabulka PÚ'!AD24</f>
        <v/>
      </c>
      <c r="L122" s="38" t="str">
        <f t="shared" si="28"/>
        <v/>
      </c>
      <c r="M122" s="1" t="str">
        <f>IF(K122="","",'Tabulka PÚ'!F24)</f>
        <v/>
      </c>
      <c r="N122" s="1" t="str">
        <f>IF(K122="","",'Tabulka PÚ'!B24)</f>
        <v/>
      </c>
      <c r="O122" s="1" t="s">
        <v>10</v>
      </c>
      <c r="P122" s="1" t="str">
        <f t="shared" si="29"/>
        <v/>
      </c>
      <c r="Q122" s="1" t="str">
        <f t="shared" si="30"/>
        <v/>
      </c>
      <c r="R122" s="1" t="str">
        <f>IF(K22="","",IF('Tabulka PÚ'!I24="np","NP",'Tabulka PÚ'!H24))</f>
        <v/>
      </c>
    </row>
    <row r="123" spans="1:18" ht="20.100000000000001" customHeight="1">
      <c r="A123" s="39" t="str">
        <f t="shared" si="17"/>
        <v/>
      </c>
      <c r="B123" s="40" t="str">
        <f t="shared" si="22"/>
        <v/>
      </c>
      <c r="C123" s="40" t="str">
        <f t="shared" si="23"/>
        <v/>
      </c>
      <c r="D123" s="40" t="str">
        <f t="shared" si="24"/>
        <v/>
      </c>
      <c r="E123" s="10" t="str">
        <f t="shared" si="25"/>
        <v/>
      </c>
      <c r="F123" s="39" t="str">
        <f t="shared" si="21"/>
        <v/>
      </c>
      <c r="H123" s="41">
        <v>121</v>
      </c>
      <c r="I123" s="41">
        <v>0</v>
      </c>
      <c r="J123" s="1" t="str">
        <f>IF(H123&gt;2*('Tabulka PÚ'!G$3),"",MATCH(H123,Q:Q,0))</f>
        <v/>
      </c>
      <c r="K123" s="1" t="str">
        <f>'Tabulka PÚ'!AD25</f>
        <v/>
      </c>
      <c r="L123" s="38" t="str">
        <f t="shared" si="28"/>
        <v/>
      </c>
      <c r="M123" s="1" t="str">
        <f>IF(K123="","",'Tabulka PÚ'!F25)</f>
        <v/>
      </c>
      <c r="N123" s="1" t="str">
        <f>IF(K123="","",'Tabulka PÚ'!B25)</f>
        <v/>
      </c>
      <c r="O123" s="1" t="s">
        <v>10</v>
      </c>
      <c r="P123" s="1" t="str">
        <f t="shared" si="29"/>
        <v/>
      </c>
      <c r="Q123" s="1" t="str">
        <f t="shared" si="30"/>
        <v/>
      </c>
      <c r="R123" s="1" t="str">
        <f>IF(K23="","",IF('Tabulka PÚ'!I25="np","NP",'Tabulka PÚ'!H25))</f>
        <v/>
      </c>
    </row>
    <row r="124" spans="1:18" ht="20.100000000000001" customHeight="1">
      <c r="A124" s="39" t="str">
        <f t="shared" si="17"/>
        <v/>
      </c>
      <c r="B124" s="40" t="str">
        <f t="shared" si="22"/>
        <v/>
      </c>
      <c r="C124" s="40" t="str">
        <f t="shared" si="23"/>
        <v/>
      </c>
      <c r="D124" s="40" t="str">
        <f t="shared" si="24"/>
        <v/>
      </c>
      <c r="E124" s="10" t="str">
        <f t="shared" si="25"/>
        <v/>
      </c>
      <c r="F124" s="39" t="str">
        <f t="shared" si="21"/>
        <v/>
      </c>
      <c r="H124" s="41">
        <v>122</v>
      </c>
      <c r="I124" s="41">
        <v>0</v>
      </c>
      <c r="J124" s="1" t="str">
        <f>IF(H124&gt;2*('Tabulka PÚ'!G$3),"",MATCH(H124,Q:Q,0))</f>
        <v/>
      </c>
      <c r="K124" s="1" t="str">
        <f>'Tabulka PÚ'!AD26</f>
        <v/>
      </c>
      <c r="L124" s="38" t="str">
        <f t="shared" si="28"/>
        <v/>
      </c>
      <c r="M124" s="1" t="str">
        <f>IF(K124="","",'Tabulka PÚ'!F26)</f>
        <v/>
      </c>
      <c r="N124" s="1" t="str">
        <f>IF(K124="","",'Tabulka PÚ'!B26)</f>
        <v/>
      </c>
      <c r="O124" s="1" t="s">
        <v>10</v>
      </c>
      <c r="P124" s="1" t="str">
        <f t="shared" si="29"/>
        <v/>
      </c>
      <c r="Q124" s="1" t="str">
        <f t="shared" si="30"/>
        <v/>
      </c>
      <c r="R124" s="1" t="str">
        <f>IF(K24="","",IF('Tabulka PÚ'!I26="np","NP",'Tabulka PÚ'!H26))</f>
        <v/>
      </c>
    </row>
    <row r="125" spans="1:18" ht="20.100000000000001" customHeight="1">
      <c r="A125" s="39" t="str">
        <f t="shared" si="17"/>
        <v/>
      </c>
      <c r="B125" s="40" t="str">
        <f t="shared" si="22"/>
        <v/>
      </c>
      <c r="C125" s="40" t="str">
        <f t="shared" si="23"/>
        <v/>
      </c>
      <c r="D125" s="40" t="str">
        <f t="shared" si="24"/>
        <v/>
      </c>
      <c r="E125" s="10" t="str">
        <f t="shared" si="25"/>
        <v/>
      </c>
      <c r="F125" s="39" t="str">
        <f t="shared" si="21"/>
        <v/>
      </c>
      <c r="H125" s="41">
        <v>123</v>
      </c>
      <c r="I125" s="41">
        <v>0</v>
      </c>
      <c r="J125" s="1" t="str">
        <f>IF(H125&gt;2*('Tabulka PÚ'!G$3),"",MATCH(H125,Q:Q,0))</f>
        <v/>
      </c>
      <c r="K125" s="1" t="str">
        <f>'Tabulka PÚ'!AD27</f>
        <v/>
      </c>
      <c r="L125" s="38" t="str">
        <f t="shared" si="28"/>
        <v/>
      </c>
      <c r="M125" s="1" t="str">
        <f>IF(K125="","",'Tabulka PÚ'!F27)</f>
        <v/>
      </c>
      <c r="N125" s="1" t="str">
        <f>IF(K125="","",'Tabulka PÚ'!B27)</f>
        <v/>
      </c>
      <c r="O125" s="1" t="s">
        <v>10</v>
      </c>
      <c r="P125" s="1" t="str">
        <f t="shared" si="29"/>
        <v/>
      </c>
      <c r="Q125" s="1" t="str">
        <f t="shared" si="30"/>
        <v/>
      </c>
      <c r="R125" s="1" t="str">
        <f>IF(K25="","",IF('Tabulka PÚ'!I27="np","NP",'Tabulka PÚ'!H27))</f>
        <v/>
      </c>
    </row>
    <row r="126" spans="1:18" ht="20.100000000000001" customHeight="1">
      <c r="A126" s="39" t="str">
        <f t="shared" si="17"/>
        <v/>
      </c>
      <c r="B126" s="40" t="str">
        <f t="shared" si="22"/>
        <v/>
      </c>
      <c r="C126" s="40" t="str">
        <f t="shared" si="23"/>
        <v/>
      </c>
      <c r="D126" s="40" t="str">
        <f t="shared" si="24"/>
        <v/>
      </c>
      <c r="E126" s="10" t="str">
        <f t="shared" si="25"/>
        <v/>
      </c>
      <c r="F126" s="39" t="str">
        <f t="shared" si="21"/>
        <v/>
      </c>
      <c r="H126" s="41">
        <v>124</v>
      </c>
      <c r="I126" s="41">
        <v>0</v>
      </c>
      <c r="J126" s="1" t="str">
        <f>IF(H126&gt;2*('Tabulka PÚ'!G$3),"",MATCH(H126,Q:Q,0))</f>
        <v/>
      </c>
      <c r="K126" s="1" t="str">
        <f>'Tabulka PÚ'!AD28</f>
        <v/>
      </c>
      <c r="L126" s="38" t="str">
        <f t="shared" si="28"/>
        <v/>
      </c>
      <c r="M126" s="1" t="str">
        <f>IF(K126="","",'Tabulka PÚ'!F28)</f>
        <v/>
      </c>
      <c r="N126" s="1" t="str">
        <f>IF(K126="","",'Tabulka PÚ'!B28)</f>
        <v/>
      </c>
      <c r="O126" s="1" t="s">
        <v>10</v>
      </c>
      <c r="P126" s="1" t="str">
        <f t="shared" si="29"/>
        <v/>
      </c>
      <c r="Q126" s="1" t="str">
        <f t="shared" si="30"/>
        <v/>
      </c>
      <c r="R126" s="1" t="str">
        <f>IF(K26="","",IF('Tabulka PÚ'!I28="np","NP",'Tabulka PÚ'!H28))</f>
        <v/>
      </c>
    </row>
    <row r="127" spans="1:18" ht="20.100000000000001" customHeight="1">
      <c r="A127" s="39" t="str">
        <f t="shared" si="17"/>
        <v/>
      </c>
      <c r="B127" s="40" t="str">
        <f t="shared" si="22"/>
        <v/>
      </c>
      <c r="C127" s="40" t="str">
        <f t="shared" si="23"/>
        <v/>
      </c>
      <c r="D127" s="40" t="str">
        <f t="shared" si="24"/>
        <v/>
      </c>
      <c r="E127" s="10" t="str">
        <f t="shared" si="25"/>
        <v/>
      </c>
      <c r="F127" s="39" t="str">
        <f t="shared" si="21"/>
        <v/>
      </c>
      <c r="H127" s="41">
        <v>125</v>
      </c>
      <c r="I127" s="41">
        <v>0</v>
      </c>
      <c r="J127" s="1" t="str">
        <f>IF(H127&gt;2*('Tabulka PÚ'!G$3),"",MATCH(H127,Q:Q,0))</f>
        <v/>
      </c>
      <c r="K127" s="1" t="str">
        <f>'Tabulka PÚ'!AD29</f>
        <v/>
      </c>
      <c r="L127" s="38" t="str">
        <f t="shared" si="28"/>
        <v/>
      </c>
      <c r="M127" s="1" t="str">
        <f>IF(K127="","",'Tabulka PÚ'!F29)</f>
        <v/>
      </c>
      <c r="N127" s="1" t="str">
        <f>IF(K127="","",'Tabulka PÚ'!B29)</f>
        <v/>
      </c>
      <c r="O127" s="1" t="s">
        <v>10</v>
      </c>
      <c r="P127" s="1" t="str">
        <f t="shared" si="29"/>
        <v/>
      </c>
      <c r="Q127" s="1" t="str">
        <f t="shared" si="30"/>
        <v/>
      </c>
      <c r="R127" s="1" t="str">
        <f>IF(K27="","",IF('Tabulka PÚ'!I29="np","NP",'Tabulka PÚ'!H29))</f>
        <v/>
      </c>
    </row>
    <row r="128" spans="1:18" ht="20.100000000000001" customHeight="1">
      <c r="A128" s="39" t="str">
        <f t="shared" si="17"/>
        <v/>
      </c>
      <c r="B128" s="40" t="str">
        <f t="shared" si="22"/>
        <v/>
      </c>
      <c r="C128" s="40" t="str">
        <f t="shared" si="23"/>
        <v/>
      </c>
      <c r="D128" s="40" t="str">
        <f t="shared" si="24"/>
        <v/>
      </c>
      <c r="E128" s="10" t="str">
        <f t="shared" si="25"/>
        <v/>
      </c>
      <c r="F128" s="39" t="str">
        <f t="shared" si="21"/>
        <v/>
      </c>
      <c r="H128" s="41">
        <v>126</v>
      </c>
      <c r="I128" s="41">
        <v>0</v>
      </c>
      <c r="J128" s="1" t="str">
        <f>IF(H128&gt;2*('Tabulka PÚ'!G$3),"",MATCH(H128,Q:Q,0))</f>
        <v/>
      </c>
      <c r="K128" s="1" t="str">
        <f>'Tabulka PÚ'!AD30</f>
        <v/>
      </c>
      <c r="L128" s="38" t="str">
        <f t="shared" si="28"/>
        <v/>
      </c>
      <c r="M128" s="1" t="str">
        <f>IF(K128="","",'Tabulka PÚ'!F30)</f>
        <v/>
      </c>
      <c r="N128" s="1" t="str">
        <f>IF(K128="","",'Tabulka PÚ'!B30)</f>
        <v/>
      </c>
      <c r="O128" s="1" t="s">
        <v>10</v>
      </c>
      <c r="P128" s="1" t="str">
        <f t="shared" si="29"/>
        <v/>
      </c>
      <c r="Q128" s="1" t="str">
        <f t="shared" si="30"/>
        <v/>
      </c>
      <c r="R128" s="1" t="str">
        <f>IF(K28="","",IF('Tabulka PÚ'!I30="np","NP",'Tabulka PÚ'!H30))</f>
        <v/>
      </c>
    </row>
    <row r="129" spans="1:18" ht="20.100000000000001" customHeight="1">
      <c r="A129" s="39" t="str">
        <f t="shared" si="17"/>
        <v/>
      </c>
      <c r="B129" s="40" t="str">
        <f t="shared" si="22"/>
        <v/>
      </c>
      <c r="C129" s="40" t="str">
        <f t="shared" si="23"/>
        <v/>
      </c>
      <c r="D129" s="40" t="str">
        <f t="shared" si="24"/>
        <v/>
      </c>
      <c r="E129" s="10" t="str">
        <f t="shared" si="25"/>
        <v/>
      </c>
      <c r="F129" s="39" t="str">
        <f t="shared" si="21"/>
        <v/>
      </c>
      <c r="H129" s="41">
        <v>127</v>
      </c>
      <c r="I129" s="41">
        <v>0</v>
      </c>
      <c r="J129" s="1" t="str">
        <f>IF(H129&gt;2*('Tabulka PÚ'!G$3),"",MATCH(H129,Q:Q,0))</f>
        <v/>
      </c>
      <c r="K129" s="1" t="str">
        <f>'Tabulka PÚ'!AD31</f>
        <v/>
      </c>
      <c r="L129" s="38" t="str">
        <f t="shared" si="28"/>
        <v/>
      </c>
      <c r="M129" s="1" t="str">
        <f>IF(K129="","",'Tabulka PÚ'!F31)</f>
        <v/>
      </c>
      <c r="N129" s="1" t="str">
        <f>IF(K129="","",'Tabulka PÚ'!B31)</f>
        <v/>
      </c>
      <c r="O129" s="1" t="s">
        <v>10</v>
      </c>
      <c r="P129" s="1" t="str">
        <f t="shared" si="29"/>
        <v/>
      </c>
      <c r="Q129" s="1" t="str">
        <f t="shared" si="30"/>
        <v/>
      </c>
      <c r="R129" s="1" t="str">
        <f>IF(K29="","",IF('Tabulka PÚ'!I31="np","NP",'Tabulka PÚ'!H31))</f>
        <v/>
      </c>
    </row>
    <row r="130" spans="1:18" ht="20.100000000000001" customHeight="1">
      <c r="A130" s="39" t="str">
        <f t="shared" si="17"/>
        <v/>
      </c>
      <c r="B130" s="40" t="str">
        <f t="shared" si="22"/>
        <v/>
      </c>
      <c r="C130" s="40" t="str">
        <f t="shared" si="23"/>
        <v/>
      </c>
      <c r="D130" s="40" t="str">
        <f t="shared" si="24"/>
        <v/>
      </c>
      <c r="E130" s="10" t="str">
        <f t="shared" si="25"/>
        <v/>
      </c>
      <c r="F130" s="39" t="str">
        <f t="shared" si="21"/>
        <v/>
      </c>
      <c r="H130" s="41">
        <v>128</v>
      </c>
      <c r="I130" s="41">
        <v>0</v>
      </c>
      <c r="J130" s="1" t="str">
        <f>IF(H130&gt;2*('Tabulka PÚ'!G$3),"",MATCH(H130,Q:Q,0))</f>
        <v/>
      </c>
      <c r="K130" s="1" t="str">
        <f>'Tabulka PÚ'!AD32</f>
        <v/>
      </c>
      <c r="L130" s="38" t="str">
        <f t="shared" si="28"/>
        <v/>
      </c>
      <c r="M130" s="1" t="str">
        <f>IF(K130="","",'Tabulka PÚ'!F32)</f>
        <v/>
      </c>
      <c r="N130" s="1" t="str">
        <f>IF(K130="","",'Tabulka PÚ'!B32)</f>
        <v/>
      </c>
      <c r="O130" s="1" t="s">
        <v>10</v>
      </c>
      <c r="P130" s="1" t="str">
        <f t="shared" si="29"/>
        <v/>
      </c>
      <c r="Q130" s="1" t="str">
        <f t="shared" si="30"/>
        <v/>
      </c>
      <c r="R130" s="1" t="str">
        <f>IF(K30="","",IF('Tabulka PÚ'!I32="np","NP",'Tabulka PÚ'!H32))</f>
        <v/>
      </c>
    </row>
    <row r="131" spans="1:18" ht="20.100000000000001" customHeight="1">
      <c r="A131" s="39" t="str">
        <f t="shared" si="17"/>
        <v/>
      </c>
      <c r="B131" s="40" t="str">
        <f t="shared" ref="B131:B162" si="31">IF(A131="","",INDEX(J:R,J131,4))</f>
        <v/>
      </c>
      <c r="C131" s="40" t="str">
        <f t="shared" ref="C131:C162" si="32">IF(A131="","",INDEX(J:R,J131,5))</f>
        <v/>
      </c>
      <c r="D131" s="40" t="str">
        <f t="shared" ref="D131:D162" si="33">IF(A131="","",INDEX(J:R,J131,6))</f>
        <v/>
      </c>
      <c r="E131" s="10" t="str">
        <f t="shared" ref="E131:E162" si="34">IF(A131="","",INDEX(J:R,J131,9))</f>
        <v/>
      </c>
      <c r="F131" s="39" t="str">
        <f t="shared" si="21"/>
        <v/>
      </c>
      <c r="H131" s="41">
        <v>129</v>
      </c>
      <c r="I131" s="41">
        <v>0</v>
      </c>
      <c r="J131" s="1" t="str">
        <f>IF(H131&gt;2*('Tabulka PÚ'!G$3),"",MATCH(H131,Q:Q,0))</f>
        <v/>
      </c>
      <c r="K131" s="1" t="str">
        <f>'Tabulka PÚ'!AD33</f>
        <v/>
      </c>
      <c r="L131" s="38" t="str">
        <f t="shared" si="28"/>
        <v/>
      </c>
      <c r="M131" s="1" t="str">
        <f>IF(K131="","",'Tabulka PÚ'!F33)</f>
        <v/>
      </c>
      <c r="N131" s="1" t="str">
        <f>IF(K131="","",'Tabulka PÚ'!B33)</f>
        <v/>
      </c>
      <c r="O131" s="1" t="s">
        <v>10</v>
      </c>
      <c r="P131" s="1" t="str">
        <f t="shared" si="29"/>
        <v/>
      </c>
      <c r="Q131" s="1" t="str">
        <f t="shared" si="30"/>
        <v/>
      </c>
      <c r="R131" s="1" t="str">
        <f>IF(K31="","",IF('Tabulka PÚ'!I33="np","NP",'Tabulka PÚ'!H33))</f>
        <v/>
      </c>
    </row>
    <row r="132" spans="1:18" ht="20.100000000000001" customHeight="1">
      <c r="A132" s="39" t="str">
        <f t="shared" ref="A132:A195" si="35">IF(J132="","",INDEX(J:R,$J132,7))</f>
        <v/>
      </c>
      <c r="B132" s="40" t="str">
        <f t="shared" si="31"/>
        <v/>
      </c>
      <c r="C132" s="40" t="str">
        <f t="shared" si="32"/>
        <v/>
      </c>
      <c r="D132" s="40" t="str">
        <f t="shared" si="33"/>
        <v/>
      </c>
      <c r="E132" s="10" t="str">
        <f t="shared" si="34"/>
        <v/>
      </c>
      <c r="F132" s="39" t="str">
        <f t="shared" si="21"/>
        <v/>
      </c>
      <c r="H132" s="41">
        <v>130</v>
      </c>
      <c r="I132" s="41">
        <v>0</v>
      </c>
      <c r="J132" s="1" t="str">
        <f>IF(H132&gt;2*('Tabulka PÚ'!G$3),"",MATCH(H132,Q:Q,0))</f>
        <v/>
      </c>
      <c r="K132" s="1" t="str">
        <f>'Tabulka PÚ'!AD34</f>
        <v/>
      </c>
      <c r="L132" s="38" t="str">
        <f t="shared" si="28"/>
        <v/>
      </c>
      <c r="M132" s="1" t="str">
        <f>IF(K132="","",'Tabulka PÚ'!F34)</f>
        <v/>
      </c>
      <c r="N132" s="1" t="str">
        <f>IF(K132="","",'Tabulka PÚ'!B34)</f>
        <v/>
      </c>
      <c r="O132" s="1" t="s">
        <v>10</v>
      </c>
      <c r="P132" s="1" t="str">
        <f t="shared" si="29"/>
        <v/>
      </c>
      <c r="Q132" s="1" t="str">
        <f t="shared" si="30"/>
        <v/>
      </c>
      <c r="R132" s="1" t="str">
        <f>IF(K32="","",IF('Tabulka PÚ'!I34="np","NP",'Tabulka PÚ'!H34))</f>
        <v/>
      </c>
    </row>
    <row r="133" spans="1:18" ht="20.100000000000001" customHeight="1">
      <c r="A133" s="39" t="str">
        <f t="shared" si="35"/>
        <v/>
      </c>
      <c r="B133" s="40" t="str">
        <f t="shared" si="31"/>
        <v/>
      </c>
      <c r="C133" s="40" t="str">
        <f t="shared" si="32"/>
        <v/>
      </c>
      <c r="D133" s="40" t="str">
        <f t="shared" si="33"/>
        <v/>
      </c>
      <c r="E133" s="10" t="str">
        <f t="shared" si="34"/>
        <v/>
      </c>
      <c r="F133" s="39" t="str">
        <f t="shared" ref="F133:F196" si="36">IF(A133="","",IF(E133="DNS","",IF(E133="NP","0",VLOOKUP(A133,H:I,2,1))))</f>
        <v/>
      </c>
      <c r="H133" s="41">
        <v>131</v>
      </c>
      <c r="I133" s="41">
        <v>0</v>
      </c>
      <c r="J133" s="1" t="str">
        <f>IF(H133&gt;2*('Tabulka PÚ'!G$3),"",MATCH(H133,Q:Q,0))</f>
        <v/>
      </c>
      <c r="K133" s="1" t="str">
        <f>'Tabulka PÚ'!AD35</f>
        <v/>
      </c>
      <c r="L133" s="38" t="str">
        <f t="shared" si="28"/>
        <v/>
      </c>
      <c r="M133" s="1" t="str">
        <f>IF(K133="","",'Tabulka PÚ'!F35)</f>
        <v/>
      </c>
      <c r="N133" s="1" t="str">
        <f>IF(K133="","",'Tabulka PÚ'!B35)</f>
        <v/>
      </c>
      <c r="O133" s="1" t="s">
        <v>10</v>
      </c>
      <c r="P133" s="1" t="str">
        <f t="shared" si="29"/>
        <v/>
      </c>
      <c r="Q133" s="1" t="str">
        <f t="shared" si="30"/>
        <v/>
      </c>
      <c r="R133" s="1" t="str">
        <f>IF(K33="","",IF('Tabulka PÚ'!I35="np","NP",'Tabulka PÚ'!H35))</f>
        <v/>
      </c>
    </row>
    <row r="134" spans="1:18" ht="20.100000000000001" customHeight="1">
      <c r="A134" s="39" t="str">
        <f t="shared" si="35"/>
        <v/>
      </c>
      <c r="B134" s="40" t="str">
        <f t="shared" si="31"/>
        <v/>
      </c>
      <c r="C134" s="40" t="str">
        <f t="shared" si="32"/>
        <v/>
      </c>
      <c r="D134" s="40" t="str">
        <f t="shared" si="33"/>
        <v/>
      </c>
      <c r="E134" s="10" t="str">
        <f t="shared" si="34"/>
        <v/>
      </c>
      <c r="F134" s="39" t="str">
        <f t="shared" si="36"/>
        <v/>
      </c>
      <c r="H134" s="41">
        <v>132</v>
      </c>
      <c r="I134" s="41">
        <v>0</v>
      </c>
      <c r="J134" s="1" t="str">
        <f>IF(H134&gt;2*('Tabulka PÚ'!G$3),"",MATCH(H134,Q:Q,0))</f>
        <v/>
      </c>
      <c r="K134" s="1" t="str">
        <f>'Tabulka PÚ'!AD36</f>
        <v/>
      </c>
      <c r="L134" s="38" t="str">
        <f t="shared" si="28"/>
        <v/>
      </c>
      <c r="M134" s="1" t="str">
        <f>IF(K134="","",'Tabulka PÚ'!F36)</f>
        <v/>
      </c>
      <c r="N134" s="1" t="str">
        <f>IF(K134="","",'Tabulka PÚ'!B36)</f>
        <v/>
      </c>
      <c r="O134" s="1" t="s">
        <v>10</v>
      </c>
      <c r="P134" s="1" t="str">
        <f t="shared" si="29"/>
        <v/>
      </c>
      <c r="Q134" s="1" t="str">
        <f t="shared" si="30"/>
        <v/>
      </c>
      <c r="R134" s="1" t="str">
        <f>IF(K34="","",IF('Tabulka PÚ'!I36="np","NP",'Tabulka PÚ'!H36))</f>
        <v/>
      </c>
    </row>
    <row r="135" spans="1:18" ht="20.100000000000001" customHeight="1">
      <c r="A135" s="39" t="str">
        <f t="shared" si="35"/>
        <v/>
      </c>
      <c r="B135" s="40" t="str">
        <f t="shared" si="31"/>
        <v/>
      </c>
      <c r="C135" s="40" t="str">
        <f t="shared" si="32"/>
        <v/>
      </c>
      <c r="D135" s="40" t="str">
        <f t="shared" si="33"/>
        <v/>
      </c>
      <c r="E135" s="10" t="str">
        <f t="shared" si="34"/>
        <v/>
      </c>
      <c r="F135" s="39" t="str">
        <f t="shared" si="36"/>
        <v/>
      </c>
      <c r="H135" s="41">
        <v>133</v>
      </c>
      <c r="I135" s="41">
        <v>0</v>
      </c>
      <c r="J135" s="1" t="str">
        <f>IF(H135&gt;2*('Tabulka PÚ'!G$3),"",MATCH(H135,Q:Q,0))</f>
        <v/>
      </c>
      <c r="K135" s="1" t="str">
        <f>'Tabulka PÚ'!AD37</f>
        <v/>
      </c>
      <c r="L135" s="38" t="str">
        <f t="shared" si="28"/>
        <v/>
      </c>
      <c r="M135" s="1" t="str">
        <f>IF(K135="","",'Tabulka PÚ'!F37)</f>
        <v/>
      </c>
      <c r="N135" s="1" t="str">
        <f>IF(K135="","",'Tabulka PÚ'!B37)</f>
        <v/>
      </c>
      <c r="O135" s="1" t="s">
        <v>10</v>
      </c>
      <c r="P135" s="1" t="str">
        <f t="shared" si="29"/>
        <v/>
      </c>
      <c r="Q135" s="1" t="str">
        <f t="shared" si="30"/>
        <v/>
      </c>
      <c r="R135" s="1" t="str">
        <f>IF(K35="","",IF('Tabulka PÚ'!I37="np","NP",'Tabulka PÚ'!H37))</f>
        <v/>
      </c>
    </row>
    <row r="136" spans="1:18" ht="20.100000000000001" customHeight="1">
      <c r="A136" s="39" t="str">
        <f t="shared" si="35"/>
        <v/>
      </c>
      <c r="B136" s="40" t="str">
        <f t="shared" si="31"/>
        <v/>
      </c>
      <c r="C136" s="40" t="str">
        <f t="shared" si="32"/>
        <v/>
      </c>
      <c r="D136" s="40" t="str">
        <f t="shared" si="33"/>
        <v/>
      </c>
      <c r="E136" s="10" t="str">
        <f t="shared" si="34"/>
        <v/>
      </c>
      <c r="F136" s="39" t="str">
        <f t="shared" si="36"/>
        <v/>
      </c>
      <c r="H136" s="41">
        <v>134</v>
      </c>
      <c r="I136" s="41">
        <v>0</v>
      </c>
      <c r="J136" s="1" t="str">
        <f>IF(H136&gt;2*('Tabulka PÚ'!G$3),"",MATCH(H136,Q:Q,0))</f>
        <v/>
      </c>
      <c r="K136" s="1" t="str">
        <f>'Tabulka PÚ'!AD38</f>
        <v/>
      </c>
      <c r="L136" s="38" t="str">
        <f t="shared" si="28"/>
        <v/>
      </c>
      <c r="M136" s="1" t="str">
        <f>IF(K136="","",'Tabulka PÚ'!F38)</f>
        <v/>
      </c>
      <c r="N136" s="1" t="str">
        <f>IF(K136="","",'Tabulka PÚ'!B38)</f>
        <v/>
      </c>
      <c r="O136" s="1" t="s">
        <v>10</v>
      </c>
      <c r="P136" s="1" t="str">
        <f t="shared" si="29"/>
        <v/>
      </c>
      <c r="Q136" s="1" t="str">
        <f t="shared" si="30"/>
        <v/>
      </c>
      <c r="R136" s="1" t="str">
        <f>IF(K36="","",IF('Tabulka PÚ'!I38="np","NP",'Tabulka PÚ'!H38))</f>
        <v/>
      </c>
    </row>
    <row r="137" spans="1:18" ht="20.100000000000001" customHeight="1">
      <c r="A137" s="39" t="str">
        <f t="shared" si="35"/>
        <v/>
      </c>
      <c r="B137" s="40" t="str">
        <f t="shared" si="31"/>
        <v/>
      </c>
      <c r="C137" s="40" t="str">
        <f t="shared" si="32"/>
        <v/>
      </c>
      <c r="D137" s="40" t="str">
        <f t="shared" si="33"/>
        <v/>
      </c>
      <c r="E137" s="10" t="str">
        <f t="shared" si="34"/>
        <v/>
      </c>
      <c r="F137" s="39" t="str">
        <f t="shared" si="36"/>
        <v/>
      </c>
      <c r="H137" s="41">
        <v>135</v>
      </c>
      <c r="I137" s="41">
        <v>0</v>
      </c>
      <c r="J137" s="1" t="str">
        <f>IF(H137&gt;2*('Tabulka PÚ'!G$3),"",MATCH(H137,Q:Q,0))</f>
        <v/>
      </c>
      <c r="K137" s="1" t="str">
        <f>'Tabulka PÚ'!AD39</f>
        <v/>
      </c>
      <c r="L137" s="38" t="str">
        <f t="shared" si="28"/>
        <v/>
      </c>
      <c r="M137" s="1" t="str">
        <f>IF(K137="","",'Tabulka PÚ'!F39)</f>
        <v/>
      </c>
      <c r="N137" s="1" t="str">
        <f>IF(K137="","",'Tabulka PÚ'!B39)</f>
        <v/>
      </c>
      <c r="O137" s="1" t="s">
        <v>10</v>
      </c>
      <c r="P137" s="1" t="str">
        <f t="shared" si="29"/>
        <v/>
      </c>
      <c r="Q137" s="1" t="str">
        <f t="shared" si="30"/>
        <v/>
      </c>
      <c r="R137" s="1" t="str">
        <f>IF(K37="","",IF('Tabulka PÚ'!I39="np","NP",'Tabulka PÚ'!H39))</f>
        <v/>
      </c>
    </row>
    <row r="138" spans="1:18" ht="20.100000000000001" customHeight="1">
      <c r="A138" s="39" t="str">
        <f t="shared" si="35"/>
        <v/>
      </c>
      <c r="B138" s="40" t="str">
        <f t="shared" si="31"/>
        <v/>
      </c>
      <c r="C138" s="40" t="str">
        <f t="shared" si="32"/>
        <v/>
      </c>
      <c r="D138" s="40" t="str">
        <f t="shared" si="33"/>
        <v/>
      </c>
      <c r="E138" s="10" t="str">
        <f t="shared" si="34"/>
        <v/>
      </c>
      <c r="F138" s="39" t="str">
        <f t="shared" si="36"/>
        <v/>
      </c>
      <c r="H138" s="41">
        <v>136</v>
      </c>
      <c r="I138" s="41">
        <v>0</v>
      </c>
      <c r="J138" s="1" t="str">
        <f>IF(H138&gt;2*('Tabulka PÚ'!G$3),"",MATCH(H138,Q:Q,0))</f>
        <v/>
      </c>
      <c r="K138" s="1" t="str">
        <f>'Tabulka PÚ'!AD40</f>
        <v/>
      </c>
      <c r="L138" s="38" t="str">
        <f t="shared" si="28"/>
        <v/>
      </c>
      <c r="M138" s="1" t="str">
        <f>IF(K138="","",'Tabulka PÚ'!F40)</f>
        <v/>
      </c>
      <c r="N138" s="1" t="str">
        <f>IF(K138="","",'Tabulka PÚ'!B40)</f>
        <v/>
      </c>
      <c r="O138" s="1" t="s">
        <v>10</v>
      </c>
      <c r="P138" s="1" t="str">
        <f t="shared" si="29"/>
        <v/>
      </c>
      <c r="Q138" s="1" t="str">
        <f t="shared" si="30"/>
        <v/>
      </c>
      <c r="R138" s="1" t="str">
        <f>IF(K38="","",IF('Tabulka PÚ'!I40="np","NP",'Tabulka PÚ'!H40))</f>
        <v/>
      </c>
    </row>
    <row r="139" spans="1:18" ht="20.100000000000001" customHeight="1">
      <c r="A139" s="39" t="str">
        <f t="shared" si="35"/>
        <v/>
      </c>
      <c r="B139" s="40" t="str">
        <f t="shared" si="31"/>
        <v/>
      </c>
      <c r="C139" s="40" t="str">
        <f t="shared" si="32"/>
        <v/>
      </c>
      <c r="D139" s="40" t="str">
        <f t="shared" si="33"/>
        <v/>
      </c>
      <c r="E139" s="10" t="str">
        <f t="shared" si="34"/>
        <v/>
      </c>
      <c r="F139" s="39" t="str">
        <f t="shared" si="36"/>
        <v/>
      </c>
      <c r="H139" s="41">
        <v>137</v>
      </c>
      <c r="I139" s="41">
        <v>0</v>
      </c>
      <c r="J139" s="1" t="str">
        <f>IF(H139&gt;2*('Tabulka PÚ'!G$3),"",MATCH(H139,Q:Q,0))</f>
        <v/>
      </c>
      <c r="K139" s="1" t="str">
        <f>'Tabulka PÚ'!AD41</f>
        <v/>
      </c>
      <c r="L139" s="38" t="str">
        <f t="shared" si="28"/>
        <v/>
      </c>
      <c r="M139" s="1" t="str">
        <f>IF(K139="","",'Tabulka PÚ'!F41)</f>
        <v/>
      </c>
      <c r="N139" s="1" t="str">
        <f>IF(K139="","",'Tabulka PÚ'!B41)</f>
        <v/>
      </c>
      <c r="O139" s="1" t="s">
        <v>10</v>
      </c>
      <c r="P139" s="1" t="str">
        <f t="shared" si="29"/>
        <v/>
      </c>
      <c r="Q139" s="1" t="str">
        <f t="shared" si="30"/>
        <v/>
      </c>
      <c r="R139" s="1" t="str">
        <f>IF(K39="","",IF('Tabulka PÚ'!I41="np","NP",'Tabulka PÚ'!H41))</f>
        <v/>
      </c>
    </row>
    <row r="140" spans="1:18" ht="20.100000000000001" customHeight="1">
      <c r="A140" s="39" t="str">
        <f t="shared" si="35"/>
        <v/>
      </c>
      <c r="B140" s="40" t="str">
        <f t="shared" si="31"/>
        <v/>
      </c>
      <c r="C140" s="40" t="str">
        <f t="shared" si="32"/>
        <v/>
      </c>
      <c r="D140" s="40" t="str">
        <f t="shared" si="33"/>
        <v/>
      </c>
      <c r="E140" s="10" t="str">
        <f t="shared" si="34"/>
        <v/>
      </c>
      <c r="F140" s="39" t="str">
        <f t="shared" si="36"/>
        <v/>
      </c>
      <c r="H140" s="41">
        <v>138</v>
      </c>
      <c r="I140" s="41">
        <v>0</v>
      </c>
      <c r="J140" s="1" t="str">
        <f>IF(H140&gt;2*('Tabulka PÚ'!G$3),"",MATCH(H140,Q:Q,0))</f>
        <v/>
      </c>
      <c r="K140" s="1" t="str">
        <f>'Tabulka PÚ'!AD42</f>
        <v/>
      </c>
      <c r="L140" s="38" t="str">
        <f t="shared" si="28"/>
        <v/>
      </c>
      <c r="M140" s="1" t="str">
        <f>IF(K140="","",'Tabulka PÚ'!F42)</f>
        <v/>
      </c>
      <c r="N140" s="1" t="str">
        <f>IF(K140="","",'Tabulka PÚ'!B42)</f>
        <v/>
      </c>
      <c r="O140" s="1" t="s">
        <v>10</v>
      </c>
      <c r="P140" s="1" t="str">
        <f t="shared" si="29"/>
        <v/>
      </c>
      <c r="Q140" s="1" t="str">
        <f t="shared" si="30"/>
        <v/>
      </c>
      <c r="R140" s="1" t="str">
        <f>IF(K40="","",IF('Tabulka PÚ'!I42="np","NP",'Tabulka PÚ'!H42))</f>
        <v/>
      </c>
    </row>
    <row r="141" spans="1:18" ht="20.100000000000001" customHeight="1">
      <c r="A141" s="39" t="str">
        <f t="shared" si="35"/>
        <v/>
      </c>
      <c r="B141" s="40" t="str">
        <f t="shared" si="31"/>
        <v/>
      </c>
      <c r="C141" s="40" t="str">
        <f t="shared" si="32"/>
        <v/>
      </c>
      <c r="D141" s="40" t="str">
        <f t="shared" si="33"/>
        <v/>
      </c>
      <c r="E141" s="10" t="str">
        <f t="shared" si="34"/>
        <v/>
      </c>
      <c r="F141" s="39" t="str">
        <f t="shared" si="36"/>
        <v/>
      </c>
      <c r="H141" s="41">
        <v>139</v>
      </c>
      <c r="I141" s="41">
        <v>0</v>
      </c>
      <c r="J141" s="1" t="str">
        <f>IF(H141&gt;2*('Tabulka PÚ'!G$3),"",MATCH(H141,Q:Q,0))</f>
        <v/>
      </c>
      <c r="K141" s="1" t="str">
        <f>'Tabulka PÚ'!AD43</f>
        <v/>
      </c>
      <c r="L141" s="38" t="str">
        <f t="shared" si="28"/>
        <v/>
      </c>
      <c r="M141" s="1" t="str">
        <f>IF(K141="","",'Tabulka PÚ'!F43)</f>
        <v/>
      </c>
      <c r="N141" s="1" t="str">
        <f>IF(K141="","",'Tabulka PÚ'!B43)</f>
        <v/>
      </c>
      <c r="O141" s="1" t="s">
        <v>10</v>
      </c>
      <c r="P141" s="1" t="str">
        <f t="shared" si="29"/>
        <v/>
      </c>
      <c r="Q141" s="1" t="str">
        <f t="shared" si="30"/>
        <v/>
      </c>
      <c r="R141" s="1" t="str">
        <f>IF(K41="","",IF('Tabulka PÚ'!I43="np","NP",'Tabulka PÚ'!H43))</f>
        <v/>
      </c>
    </row>
    <row r="142" spans="1:18" ht="20.100000000000001" customHeight="1">
      <c r="A142" s="39" t="str">
        <f t="shared" si="35"/>
        <v/>
      </c>
      <c r="B142" s="40" t="str">
        <f t="shared" si="31"/>
        <v/>
      </c>
      <c r="C142" s="40" t="str">
        <f t="shared" si="32"/>
        <v/>
      </c>
      <c r="D142" s="40" t="str">
        <f t="shared" si="33"/>
        <v/>
      </c>
      <c r="E142" s="10" t="str">
        <f t="shared" si="34"/>
        <v/>
      </c>
      <c r="F142" s="39" t="str">
        <f t="shared" si="36"/>
        <v/>
      </c>
      <c r="H142" s="41">
        <v>140</v>
      </c>
      <c r="I142" s="41">
        <v>0</v>
      </c>
      <c r="J142" s="1" t="str">
        <f>IF(H142&gt;2*('Tabulka PÚ'!G$3),"",MATCH(H142,Q:Q,0))</f>
        <v/>
      </c>
      <c r="K142" s="1" t="str">
        <f>'Tabulka PÚ'!AD44</f>
        <v/>
      </c>
      <c r="L142" s="38" t="str">
        <f t="shared" si="28"/>
        <v/>
      </c>
      <c r="M142" s="1" t="str">
        <f>IF(K142="","",'Tabulka PÚ'!F44)</f>
        <v/>
      </c>
      <c r="N142" s="1" t="str">
        <f>IF(K142="","",'Tabulka PÚ'!B44)</f>
        <v/>
      </c>
      <c r="O142" s="1" t="s">
        <v>10</v>
      </c>
      <c r="P142" s="1" t="str">
        <f t="shared" si="29"/>
        <v/>
      </c>
      <c r="Q142" s="1" t="str">
        <f t="shared" si="30"/>
        <v/>
      </c>
      <c r="R142" s="1" t="str">
        <f>IF(K42="","",IF('Tabulka PÚ'!I44="np","NP",'Tabulka PÚ'!H44))</f>
        <v/>
      </c>
    </row>
    <row r="143" spans="1:18" ht="20.100000000000001" customHeight="1">
      <c r="A143" s="39" t="str">
        <f t="shared" si="35"/>
        <v/>
      </c>
      <c r="B143" s="40" t="str">
        <f t="shared" si="31"/>
        <v/>
      </c>
      <c r="C143" s="40" t="str">
        <f t="shared" si="32"/>
        <v/>
      </c>
      <c r="D143" s="40" t="str">
        <f t="shared" si="33"/>
        <v/>
      </c>
      <c r="E143" s="10" t="str">
        <f t="shared" si="34"/>
        <v/>
      </c>
      <c r="F143" s="39" t="str">
        <f t="shared" si="36"/>
        <v/>
      </c>
      <c r="H143" s="41">
        <v>141</v>
      </c>
      <c r="I143" s="41">
        <v>0</v>
      </c>
      <c r="J143" s="1" t="str">
        <f>IF(H143&gt;2*('Tabulka PÚ'!G$3),"",MATCH(H143,Q:Q,0))</f>
        <v/>
      </c>
      <c r="K143" s="1" t="str">
        <f>'Tabulka PÚ'!AD45</f>
        <v/>
      </c>
      <c r="L143" s="38" t="str">
        <f t="shared" si="28"/>
        <v/>
      </c>
      <c r="M143" s="1" t="str">
        <f>IF(K143="","",'Tabulka PÚ'!F45)</f>
        <v/>
      </c>
      <c r="N143" s="1" t="str">
        <f>IF(K143="","",'Tabulka PÚ'!B45)</f>
        <v/>
      </c>
      <c r="O143" s="1" t="s">
        <v>10</v>
      </c>
      <c r="P143" s="1" t="str">
        <f t="shared" si="29"/>
        <v/>
      </c>
      <c r="Q143" s="1" t="str">
        <f t="shared" si="30"/>
        <v/>
      </c>
      <c r="R143" s="1" t="str">
        <f>IF(K43="","",IF('Tabulka PÚ'!I45="np","NP",'Tabulka PÚ'!H45))</f>
        <v/>
      </c>
    </row>
    <row r="144" spans="1:18" ht="20.100000000000001" customHeight="1">
      <c r="A144" s="39" t="str">
        <f t="shared" si="35"/>
        <v/>
      </c>
      <c r="B144" s="40" t="str">
        <f t="shared" si="31"/>
        <v/>
      </c>
      <c r="C144" s="40" t="str">
        <f t="shared" si="32"/>
        <v/>
      </c>
      <c r="D144" s="40" t="str">
        <f t="shared" si="33"/>
        <v/>
      </c>
      <c r="E144" s="10" t="str">
        <f t="shared" si="34"/>
        <v/>
      </c>
      <c r="F144" s="39" t="str">
        <f t="shared" si="36"/>
        <v/>
      </c>
      <c r="H144" s="41">
        <v>142</v>
      </c>
      <c r="I144" s="41">
        <v>0</v>
      </c>
      <c r="J144" s="1" t="str">
        <f>IF(H144&gt;2*('Tabulka PÚ'!G$3),"",MATCH(H144,Q:Q,0))</f>
        <v/>
      </c>
      <c r="K144" s="1" t="str">
        <f>'Tabulka PÚ'!AD46</f>
        <v/>
      </c>
      <c r="L144" s="38" t="str">
        <f t="shared" si="28"/>
        <v/>
      </c>
      <c r="M144" s="1" t="str">
        <f>IF(K144="","",'Tabulka PÚ'!F46)</f>
        <v/>
      </c>
      <c r="N144" s="1" t="str">
        <f>IF(K144="","",'Tabulka PÚ'!B46)</f>
        <v/>
      </c>
      <c r="O144" s="1" t="s">
        <v>10</v>
      </c>
      <c r="P144" s="1" t="str">
        <f t="shared" si="29"/>
        <v/>
      </c>
      <c r="Q144" s="1" t="str">
        <f t="shared" si="30"/>
        <v/>
      </c>
      <c r="R144" s="1" t="str">
        <f>IF(K44="","",IF('Tabulka PÚ'!I46="np","NP",'Tabulka PÚ'!H46))</f>
        <v/>
      </c>
    </row>
    <row r="145" spans="1:18" ht="20.100000000000001" customHeight="1">
      <c r="A145" s="39" t="str">
        <f t="shared" si="35"/>
        <v/>
      </c>
      <c r="B145" s="40" t="str">
        <f t="shared" si="31"/>
        <v/>
      </c>
      <c r="C145" s="40" t="str">
        <f t="shared" si="32"/>
        <v/>
      </c>
      <c r="D145" s="40" t="str">
        <f t="shared" si="33"/>
        <v/>
      </c>
      <c r="E145" s="10" t="str">
        <f t="shared" si="34"/>
        <v/>
      </c>
      <c r="F145" s="39" t="str">
        <f t="shared" si="36"/>
        <v/>
      </c>
      <c r="H145" s="41">
        <v>143</v>
      </c>
      <c r="I145" s="41">
        <v>0</v>
      </c>
      <c r="J145" s="1" t="str">
        <f>IF(H145&gt;2*('Tabulka PÚ'!G$3),"",MATCH(H145,Q:Q,0))</f>
        <v/>
      </c>
      <c r="K145" s="1" t="str">
        <f>'Tabulka PÚ'!AD47</f>
        <v/>
      </c>
      <c r="L145" s="38" t="str">
        <f t="shared" si="28"/>
        <v/>
      </c>
      <c r="M145" s="1" t="str">
        <f>IF(K145="","",'Tabulka PÚ'!F47)</f>
        <v/>
      </c>
      <c r="N145" s="1" t="str">
        <f>IF(K145="","",'Tabulka PÚ'!B47)</f>
        <v/>
      </c>
      <c r="O145" s="1" t="s">
        <v>10</v>
      </c>
      <c r="P145" s="1" t="str">
        <f t="shared" si="29"/>
        <v/>
      </c>
      <c r="Q145" s="1" t="str">
        <f t="shared" si="30"/>
        <v/>
      </c>
      <c r="R145" s="1" t="str">
        <f>IF(K45="","",IF('Tabulka PÚ'!I47="np","NP",'Tabulka PÚ'!H47))</f>
        <v/>
      </c>
    </row>
    <row r="146" spans="1:18" ht="20.100000000000001" customHeight="1">
      <c r="A146" s="39" t="str">
        <f t="shared" si="35"/>
        <v/>
      </c>
      <c r="B146" s="40" t="str">
        <f t="shared" si="31"/>
        <v/>
      </c>
      <c r="C146" s="40" t="str">
        <f t="shared" si="32"/>
        <v/>
      </c>
      <c r="D146" s="40" t="str">
        <f t="shared" si="33"/>
        <v/>
      </c>
      <c r="E146" s="10" t="str">
        <f t="shared" si="34"/>
        <v/>
      </c>
      <c r="F146" s="39" t="str">
        <f t="shared" si="36"/>
        <v/>
      </c>
      <c r="H146" s="41">
        <v>144</v>
      </c>
      <c r="I146" s="41">
        <v>0</v>
      </c>
      <c r="J146" s="1" t="str">
        <f>IF(H146&gt;2*('Tabulka PÚ'!G$3),"",MATCH(H146,Q:Q,0))</f>
        <v/>
      </c>
      <c r="K146" s="1" t="str">
        <f>'Tabulka PÚ'!AD48</f>
        <v/>
      </c>
      <c r="L146" s="38" t="str">
        <f t="shared" si="28"/>
        <v/>
      </c>
      <c r="M146" s="1" t="str">
        <f>IF(K146="","",'Tabulka PÚ'!F48)</f>
        <v/>
      </c>
      <c r="N146" s="1" t="str">
        <f>IF(K146="","",'Tabulka PÚ'!B48)</f>
        <v/>
      </c>
      <c r="O146" s="1" t="s">
        <v>10</v>
      </c>
      <c r="P146" s="1" t="str">
        <f t="shared" si="29"/>
        <v/>
      </c>
      <c r="Q146" s="1" t="str">
        <f t="shared" si="30"/>
        <v/>
      </c>
      <c r="R146" s="1" t="str">
        <f>IF(K46="","",IF('Tabulka PÚ'!I48="np","NP",'Tabulka PÚ'!H48))</f>
        <v/>
      </c>
    </row>
    <row r="147" spans="1:18" ht="20.100000000000001" customHeight="1">
      <c r="A147" s="39" t="str">
        <f t="shared" si="35"/>
        <v/>
      </c>
      <c r="B147" s="40" t="str">
        <f t="shared" si="31"/>
        <v/>
      </c>
      <c r="C147" s="40" t="str">
        <f t="shared" si="32"/>
        <v/>
      </c>
      <c r="D147" s="40" t="str">
        <f t="shared" si="33"/>
        <v/>
      </c>
      <c r="E147" s="10" t="str">
        <f t="shared" si="34"/>
        <v/>
      </c>
      <c r="F147" s="39" t="str">
        <f t="shared" si="36"/>
        <v/>
      </c>
      <c r="H147" s="41">
        <v>145</v>
      </c>
      <c r="I147" s="41">
        <v>0</v>
      </c>
      <c r="J147" s="1" t="str">
        <f>IF(H147&gt;2*('Tabulka PÚ'!G$3),"",MATCH(H147,Q:Q,0))</f>
        <v/>
      </c>
      <c r="K147" s="1" t="str">
        <f>'Tabulka PÚ'!AD49</f>
        <v/>
      </c>
      <c r="L147" s="38" t="str">
        <f t="shared" si="28"/>
        <v/>
      </c>
      <c r="M147" s="1" t="str">
        <f>IF(K147="","",'Tabulka PÚ'!F49)</f>
        <v/>
      </c>
      <c r="N147" s="1" t="str">
        <f>IF(K147="","",'Tabulka PÚ'!B49)</f>
        <v/>
      </c>
      <c r="O147" s="1" t="s">
        <v>10</v>
      </c>
      <c r="P147" s="1" t="str">
        <f t="shared" si="29"/>
        <v/>
      </c>
      <c r="Q147" s="1" t="str">
        <f t="shared" si="30"/>
        <v/>
      </c>
      <c r="R147" s="1" t="str">
        <f>IF(K47="","",IF('Tabulka PÚ'!I49="np","NP",'Tabulka PÚ'!H49))</f>
        <v/>
      </c>
    </row>
    <row r="148" spans="1:18" ht="20.100000000000001" customHeight="1">
      <c r="A148" s="39" t="str">
        <f t="shared" si="35"/>
        <v/>
      </c>
      <c r="B148" s="40" t="str">
        <f t="shared" si="31"/>
        <v/>
      </c>
      <c r="C148" s="40" t="str">
        <f t="shared" si="32"/>
        <v/>
      </c>
      <c r="D148" s="40" t="str">
        <f t="shared" si="33"/>
        <v/>
      </c>
      <c r="E148" s="10" t="str">
        <f t="shared" si="34"/>
        <v/>
      </c>
      <c r="F148" s="39" t="str">
        <f t="shared" si="36"/>
        <v/>
      </c>
      <c r="H148" s="41">
        <v>146</v>
      </c>
      <c r="I148" s="41">
        <v>0</v>
      </c>
      <c r="J148" s="1" t="str">
        <f>IF(H148&gt;2*('Tabulka PÚ'!G$3),"",MATCH(H148,Q:Q,0))</f>
        <v/>
      </c>
      <c r="K148" s="1" t="str">
        <f>'Tabulka PÚ'!AD50</f>
        <v/>
      </c>
      <c r="L148" s="38" t="str">
        <f t="shared" si="28"/>
        <v/>
      </c>
      <c r="M148" s="1" t="str">
        <f>IF(K148="","",'Tabulka PÚ'!F50)</f>
        <v/>
      </c>
      <c r="N148" s="1" t="str">
        <f>IF(K148="","",'Tabulka PÚ'!B50)</f>
        <v/>
      </c>
      <c r="O148" s="1" t="s">
        <v>10</v>
      </c>
      <c r="P148" s="1" t="str">
        <f t="shared" si="29"/>
        <v/>
      </c>
      <c r="Q148" s="1" t="str">
        <f t="shared" si="30"/>
        <v/>
      </c>
      <c r="R148" s="1" t="str">
        <f>IF(K48="","",IF('Tabulka PÚ'!I50="np","NP",'Tabulka PÚ'!H50))</f>
        <v/>
      </c>
    </row>
    <row r="149" spans="1:18" ht="20.100000000000001" customHeight="1">
      <c r="A149" s="39" t="str">
        <f t="shared" si="35"/>
        <v/>
      </c>
      <c r="B149" s="40" t="str">
        <f t="shared" si="31"/>
        <v/>
      </c>
      <c r="C149" s="40" t="str">
        <f t="shared" si="32"/>
        <v/>
      </c>
      <c r="D149" s="40" t="str">
        <f t="shared" si="33"/>
        <v/>
      </c>
      <c r="E149" s="10" t="str">
        <f t="shared" si="34"/>
        <v/>
      </c>
      <c r="F149" s="39" t="str">
        <f t="shared" si="36"/>
        <v/>
      </c>
      <c r="H149" s="41">
        <v>147</v>
      </c>
      <c r="I149" s="41">
        <v>0</v>
      </c>
      <c r="J149" s="1" t="str">
        <f>IF(H149&gt;2*('Tabulka PÚ'!G$3),"",MATCH(H149,Q:Q,0))</f>
        <v/>
      </c>
      <c r="K149" s="1" t="str">
        <f>'Tabulka PÚ'!AD51</f>
        <v/>
      </c>
      <c r="L149" s="38" t="str">
        <f t="shared" si="28"/>
        <v/>
      </c>
      <c r="M149" s="1" t="str">
        <f>IF(K149="","",'Tabulka PÚ'!F51)</f>
        <v/>
      </c>
      <c r="N149" s="1" t="str">
        <f>IF(K149="","",'Tabulka PÚ'!B51)</f>
        <v/>
      </c>
      <c r="O149" s="1" t="s">
        <v>10</v>
      </c>
      <c r="P149" s="1" t="str">
        <f t="shared" si="29"/>
        <v/>
      </c>
      <c r="Q149" s="1" t="str">
        <f t="shared" si="30"/>
        <v/>
      </c>
      <c r="R149" s="1" t="str">
        <f>IF(K49="","",IF('Tabulka PÚ'!I51="np","NP",'Tabulka PÚ'!H51))</f>
        <v/>
      </c>
    </row>
    <row r="150" spans="1:18" ht="20.100000000000001" customHeight="1">
      <c r="A150" s="39" t="str">
        <f t="shared" si="35"/>
        <v/>
      </c>
      <c r="B150" s="40" t="str">
        <f t="shared" si="31"/>
        <v/>
      </c>
      <c r="C150" s="40" t="str">
        <f t="shared" si="32"/>
        <v/>
      </c>
      <c r="D150" s="40" t="str">
        <f t="shared" si="33"/>
        <v/>
      </c>
      <c r="E150" s="10" t="str">
        <f t="shared" si="34"/>
        <v/>
      </c>
      <c r="F150" s="39" t="str">
        <f t="shared" si="36"/>
        <v/>
      </c>
      <c r="H150" s="41">
        <v>148</v>
      </c>
      <c r="I150" s="41">
        <v>0</v>
      </c>
      <c r="J150" s="1" t="str">
        <f>IF(H150&gt;2*('Tabulka PÚ'!G$3),"",MATCH(H150,Q:Q,0))</f>
        <v/>
      </c>
      <c r="K150" s="1" t="str">
        <f>'Tabulka PÚ'!AD52</f>
        <v/>
      </c>
      <c r="L150" s="38" t="str">
        <f t="shared" si="28"/>
        <v/>
      </c>
      <c r="M150" s="1" t="str">
        <f>IF(K150="","",'Tabulka PÚ'!F52)</f>
        <v/>
      </c>
      <c r="N150" s="1" t="str">
        <f>IF(K150="","",'Tabulka PÚ'!B52)</f>
        <v/>
      </c>
      <c r="O150" s="1" t="s">
        <v>10</v>
      </c>
      <c r="P150" s="1" t="str">
        <f t="shared" si="29"/>
        <v/>
      </c>
      <c r="Q150" s="1" t="str">
        <f t="shared" si="30"/>
        <v/>
      </c>
      <c r="R150" s="1" t="str">
        <f>IF(K50="","",IF('Tabulka PÚ'!I52="np","NP",'Tabulka PÚ'!H52))</f>
        <v/>
      </c>
    </row>
    <row r="151" spans="1:18" ht="20.100000000000001" customHeight="1">
      <c r="A151" s="39" t="str">
        <f t="shared" si="35"/>
        <v/>
      </c>
      <c r="B151" s="40" t="str">
        <f t="shared" si="31"/>
        <v/>
      </c>
      <c r="C151" s="40" t="str">
        <f t="shared" si="32"/>
        <v/>
      </c>
      <c r="D151" s="40" t="str">
        <f t="shared" si="33"/>
        <v/>
      </c>
      <c r="E151" s="10" t="str">
        <f t="shared" si="34"/>
        <v/>
      </c>
      <c r="F151" s="39" t="str">
        <f t="shared" si="36"/>
        <v/>
      </c>
      <c r="H151" s="41">
        <v>149</v>
      </c>
      <c r="I151" s="41">
        <v>0</v>
      </c>
      <c r="J151" s="1" t="str">
        <f>IF(H151&gt;2*('Tabulka PÚ'!G$3),"",MATCH(H151,Q:Q,0))</f>
        <v/>
      </c>
      <c r="K151" s="1" t="str">
        <f>'Tabulka PÚ'!AD53</f>
        <v/>
      </c>
      <c r="L151" s="38" t="str">
        <f t="shared" si="28"/>
        <v/>
      </c>
      <c r="M151" s="1" t="str">
        <f>IF(K151="","",'Tabulka PÚ'!F53)</f>
        <v/>
      </c>
      <c r="N151" s="1" t="str">
        <f>IF(K151="","",'Tabulka PÚ'!B53)</f>
        <v/>
      </c>
      <c r="O151" s="1" t="s">
        <v>10</v>
      </c>
      <c r="P151" s="1" t="str">
        <f t="shared" si="29"/>
        <v/>
      </c>
      <c r="Q151" s="1" t="str">
        <f t="shared" si="30"/>
        <v/>
      </c>
      <c r="R151" s="1" t="str">
        <f>IF(K51="","",IF('Tabulka PÚ'!I53="np","NP",'Tabulka PÚ'!H53))</f>
        <v/>
      </c>
    </row>
    <row r="152" spans="1:18" ht="20.100000000000001" customHeight="1">
      <c r="A152" s="39" t="str">
        <f t="shared" si="35"/>
        <v/>
      </c>
      <c r="B152" s="40" t="str">
        <f t="shared" si="31"/>
        <v/>
      </c>
      <c r="C152" s="40" t="str">
        <f t="shared" si="32"/>
        <v/>
      </c>
      <c r="D152" s="40" t="str">
        <f t="shared" si="33"/>
        <v/>
      </c>
      <c r="E152" s="10" t="str">
        <f t="shared" si="34"/>
        <v/>
      </c>
      <c r="F152" s="39" t="str">
        <f t="shared" si="36"/>
        <v/>
      </c>
      <c r="H152" s="41">
        <v>150</v>
      </c>
      <c r="I152" s="41">
        <v>0</v>
      </c>
      <c r="J152" s="1" t="str">
        <f>IF(H152&gt;2*('Tabulka PÚ'!G$3),"",MATCH(H152,Q:Q,0))</f>
        <v/>
      </c>
      <c r="K152" s="1" t="str">
        <f>'Tabulka PÚ'!AD54</f>
        <v/>
      </c>
      <c r="L152" s="38" t="str">
        <f t="shared" si="28"/>
        <v/>
      </c>
      <c r="M152" s="1" t="str">
        <f>IF(K152="","",'Tabulka PÚ'!F54)</f>
        <v/>
      </c>
      <c r="N152" s="1" t="str">
        <f>IF(K152="","",'Tabulka PÚ'!B54)</f>
        <v/>
      </c>
      <c r="O152" s="1" t="s">
        <v>10</v>
      </c>
      <c r="P152" s="1" t="str">
        <f t="shared" si="29"/>
        <v/>
      </c>
      <c r="Q152" s="1" t="str">
        <f t="shared" si="30"/>
        <v/>
      </c>
      <c r="R152" s="1" t="str">
        <f>IF(K52="","",IF('Tabulka PÚ'!I54="np","NP",'Tabulka PÚ'!H54))</f>
        <v/>
      </c>
    </row>
    <row r="153" spans="1:18" ht="20.100000000000001" customHeight="1">
      <c r="A153" s="39" t="str">
        <f t="shared" si="35"/>
        <v/>
      </c>
      <c r="B153" s="40" t="str">
        <f t="shared" si="31"/>
        <v/>
      </c>
      <c r="C153" s="40" t="str">
        <f t="shared" si="32"/>
        <v/>
      </c>
      <c r="D153" s="40" t="str">
        <f t="shared" si="33"/>
        <v/>
      </c>
      <c r="E153" s="10" t="str">
        <f t="shared" si="34"/>
        <v/>
      </c>
      <c r="F153" s="39" t="str">
        <f t="shared" si="36"/>
        <v/>
      </c>
      <c r="H153" s="41">
        <v>151</v>
      </c>
      <c r="I153" s="41">
        <v>0</v>
      </c>
      <c r="J153" s="1" t="str">
        <f>IF(H153&gt;2*('Tabulka PÚ'!G$3),"",MATCH(H153,Q:Q,0))</f>
        <v/>
      </c>
      <c r="K153" s="1" t="str">
        <f>'Tabulka PÚ'!AD55</f>
        <v/>
      </c>
      <c r="L153" s="38" t="str">
        <f t="shared" si="28"/>
        <v/>
      </c>
      <c r="M153" s="1" t="str">
        <f>IF(K153="","",'Tabulka PÚ'!F55)</f>
        <v/>
      </c>
      <c r="N153" s="1" t="str">
        <f>IF(K153="","",'Tabulka PÚ'!B55)</f>
        <v/>
      </c>
      <c r="O153" s="1" t="s">
        <v>10</v>
      </c>
      <c r="P153" s="1" t="str">
        <f t="shared" si="29"/>
        <v/>
      </c>
      <c r="Q153" s="1" t="str">
        <f t="shared" si="30"/>
        <v/>
      </c>
      <c r="R153" s="1" t="str">
        <f>IF(K53="","",IF('Tabulka PÚ'!I55="np","NP",'Tabulka PÚ'!H55))</f>
        <v/>
      </c>
    </row>
    <row r="154" spans="1:18" ht="20.100000000000001" customHeight="1">
      <c r="A154" s="39" t="str">
        <f t="shared" si="35"/>
        <v/>
      </c>
      <c r="B154" s="40" t="str">
        <f t="shared" si="31"/>
        <v/>
      </c>
      <c r="C154" s="40" t="str">
        <f t="shared" si="32"/>
        <v/>
      </c>
      <c r="D154" s="40" t="str">
        <f t="shared" si="33"/>
        <v/>
      </c>
      <c r="E154" s="10" t="str">
        <f t="shared" si="34"/>
        <v/>
      </c>
      <c r="F154" s="39" t="str">
        <f t="shared" si="36"/>
        <v/>
      </c>
      <c r="H154" s="41">
        <v>152</v>
      </c>
      <c r="I154" s="41">
        <v>0</v>
      </c>
      <c r="J154" s="1" t="str">
        <f>IF(H154&gt;2*('Tabulka PÚ'!G$3),"",MATCH(H154,Q:Q,0))</f>
        <v/>
      </c>
      <c r="K154" s="1" t="str">
        <f>'Tabulka PÚ'!AD56</f>
        <v/>
      </c>
      <c r="L154" s="38" t="str">
        <f t="shared" si="28"/>
        <v/>
      </c>
      <c r="M154" s="1" t="str">
        <f>IF(K154="","",'Tabulka PÚ'!F56)</f>
        <v/>
      </c>
      <c r="N154" s="1" t="str">
        <f>IF(K154="","",'Tabulka PÚ'!B56)</f>
        <v/>
      </c>
      <c r="O154" s="1" t="s">
        <v>10</v>
      </c>
      <c r="P154" s="1" t="str">
        <f t="shared" si="29"/>
        <v/>
      </c>
      <c r="Q154" s="1" t="str">
        <f t="shared" si="30"/>
        <v/>
      </c>
      <c r="R154" s="1" t="str">
        <f>IF(K54="","",IF('Tabulka PÚ'!I56="np","NP",'Tabulka PÚ'!H56))</f>
        <v/>
      </c>
    </row>
    <row r="155" spans="1:18" ht="20.100000000000001" customHeight="1">
      <c r="A155" s="39" t="str">
        <f t="shared" si="35"/>
        <v/>
      </c>
      <c r="B155" s="40" t="str">
        <f t="shared" si="31"/>
        <v/>
      </c>
      <c r="C155" s="40" t="str">
        <f t="shared" si="32"/>
        <v/>
      </c>
      <c r="D155" s="40" t="str">
        <f t="shared" si="33"/>
        <v/>
      </c>
      <c r="E155" s="10" t="str">
        <f t="shared" si="34"/>
        <v/>
      </c>
      <c r="F155" s="39" t="str">
        <f t="shared" si="36"/>
        <v/>
      </c>
      <c r="H155" s="41">
        <v>153</v>
      </c>
      <c r="I155" s="41">
        <v>0</v>
      </c>
      <c r="J155" s="1" t="str">
        <f>IF(H155&gt;2*('Tabulka PÚ'!G$3),"",MATCH(H155,Q:Q,0))</f>
        <v/>
      </c>
      <c r="K155" s="1" t="str">
        <f>'Tabulka PÚ'!AD57</f>
        <v/>
      </c>
      <c r="L155" s="38" t="str">
        <f t="shared" si="28"/>
        <v/>
      </c>
      <c r="M155" s="1" t="str">
        <f>IF(K155="","",'Tabulka PÚ'!F57)</f>
        <v/>
      </c>
      <c r="N155" s="1" t="str">
        <f>IF(K155="","",'Tabulka PÚ'!B57)</f>
        <v/>
      </c>
      <c r="O155" s="1" t="s">
        <v>10</v>
      </c>
      <c r="P155" s="1" t="str">
        <f t="shared" si="29"/>
        <v/>
      </c>
      <c r="Q155" s="1" t="str">
        <f t="shared" si="30"/>
        <v/>
      </c>
      <c r="R155" s="1" t="str">
        <f>IF(K55="","",IF('Tabulka PÚ'!I57="np","NP",'Tabulka PÚ'!H57))</f>
        <v/>
      </c>
    </row>
    <row r="156" spans="1:18" ht="20.100000000000001" customHeight="1">
      <c r="A156" s="39" t="str">
        <f t="shared" si="35"/>
        <v/>
      </c>
      <c r="B156" s="40" t="str">
        <f t="shared" si="31"/>
        <v/>
      </c>
      <c r="C156" s="40" t="str">
        <f t="shared" si="32"/>
        <v/>
      </c>
      <c r="D156" s="40" t="str">
        <f t="shared" si="33"/>
        <v/>
      </c>
      <c r="E156" s="10" t="str">
        <f t="shared" si="34"/>
        <v/>
      </c>
      <c r="F156" s="39" t="str">
        <f t="shared" si="36"/>
        <v/>
      </c>
      <c r="H156" s="41">
        <v>154</v>
      </c>
      <c r="I156" s="41">
        <v>0</v>
      </c>
      <c r="J156" s="1" t="str">
        <f>IF(H156&gt;2*('Tabulka PÚ'!G$3),"",MATCH(H156,Q:Q,0))</f>
        <v/>
      </c>
      <c r="K156" s="1" t="str">
        <f>'Tabulka PÚ'!AD58</f>
        <v/>
      </c>
      <c r="L156" s="38" t="str">
        <f t="shared" si="28"/>
        <v/>
      </c>
      <c r="M156" s="1" t="str">
        <f>IF(K156="","",'Tabulka PÚ'!F58)</f>
        <v/>
      </c>
      <c r="N156" s="1" t="str">
        <f>IF(K156="","",'Tabulka PÚ'!B58)</f>
        <v/>
      </c>
      <c r="O156" s="1" t="s">
        <v>10</v>
      </c>
      <c r="P156" s="1" t="str">
        <f t="shared" si="29"/>
        <v/>
      </c>
      <c r="Q156" s="1" t="str">
        <f t="shared" si="30"/>
        <v/>
      </c>
      <c r="R156" s="1" t="str">
        <f>IF(K56="","",IF('Tabulka PÚ'!I58="np","NP",'Tabulka PÚ'!H58))</f>
        <v/>
      </c>
    </row>
    <row r="157" spans="1:18" ht="20.100000000000001" customHeight="1">
      <c r="A157" s="39" t="str">
        <f t="shared" si="35"/>
        <v/>
      </c>
      <c r="B157" s="40" t="str">
        <f t="shared" si="31"/>
        <v/>
      </c>
      <c r="C157" s="40" t="str">
        <f t="shared" si="32"/>
        <v/>
      </c>
      <c r="D157" s="40" t="str">
        <f t="shared" si="33"/>
        <v/>
      </c>
      <c r="E157" s="10" t="str">
        <f t="shared" si="34"/>
        <v/>
      </c>
      <c r="F157" s="39" t="str">
        <f t="shared" si="36"/>
        <v/>
      </c>
      <c r="H157" s="41">
        <v>155</v>
      </c>
      <c r="I157" s="41">
        <v>0</v>
      </c>
      <c r="J157" s="1" t="str">
        <f>IF(H157&gt;2*('Tabulka PÚ'!G$3),"",MATCH(H157,Q:Q,0))</f>
        <v/>
      </c>
      <c r="K157" s="1" t="str">
        <f>'Tabulka PÚ'!AD59</f>
        <v/>
      </c>
      <c r="L157" s="38" t="str">
        <f t="shared" si="28"/>
        <v/>
      </c>
      <c r="M157" s="1" t="str">
        <f>IF(K157="","",'Tabulka PÚ'!F59)</f>
        <v/>
      </c>
      <c r="N157" s="1" t="str">
        <f>IF(K157="","",'Tabulka PÚ'!B59)</f>
        <v/>
      </c>
      <c r="O157" s="1" t="s">
        <v>10</v>
      </c>
      <c r="P157" s="1" t="str">
        <f t="shared" si="29"/>
        <v/>
      </c>
      <c r="Q157" s="1" t="str">
        <f t="shared" si="30"/>
        <v/>
      </c>
      <c r="R157" s="1" t="str">
        <f>IF(K57="","",IF('Tabulka PÚ'!I59="np","NP",'Tabulka PÚ'!H59))</f>
        <v/>
      </c>
    </row>
    <row r="158" spans="1:18" ht="20.100000000000001" customHeight="1">
      <c r="A158" s="39" t="str">
        <f t="shared" si="35"/>
        <v/>
      </c>
      <c r="B158" s="40" t="str">
        <f t="shared" si="31"/>
        <v/>
      </c>
      <c r="C158" s="40" t="str">
        <f t="shared" si="32"/>
        <v/>
      </c>
      <c r="D158" s="40" t="str">
        <f t="shared" si="33"/>
        <v/>
      </c>
      <c r="E158" s="10" t="str">
        <f t="shared" si="34"/>
        <v/>
      </c>
      <c r="F158" s="39" t="str">
        <f t="shared" si="36"/>
        <v/>
      </c>
      <c r="H158" s="41">
        <v>156</v>
      </c>
      <c r="I158" s="41">
        <v>0</v>
      </c>
      <c r="J158" s="1" t="str">
        <f>IF(H158&gt;2*('Tabulka PÚ'!G$3),"",MATCH(H158,Q:Q,0))</f>
        <v/>
      </c>
      <c r="K158" s="1" t="str">
        <f>'Tabulka PÚ'!AD60</f>
        <v/>
      </c>
      <c r="L158" s="38" t="str">
        <f t="shared" si="28"/>
        <v/>
      </c>
      <c r="M158" s="1" t="str">
        <f>IF(K158="","",'Tabulka PÚ'!F60)</f>
        <v/>
      </c>
      <c r="N158" s="1" t="str">
        <f>IF(K158="","",'Tabulka PÚ'!B60)</f>
        <v/>
      </c>
      <c r="O158" s="1" t="s">
        <v>10</v>
      </c>
      <c r="P158" s="1" t="str">
        <f t="shared" si="29"/>
        <v/>
      </c>
      <c r="Q158" s="1" t="str">
        <f t="shared" si="30"/>
        <v/>
      </c>
      <c r="R158" s="1" t="str">
        <f>IF(K58="","",IF('Tabulka PÚ'!I60="np","NP",'Tabulka PÚ'!H60))</f>
        <v/>
      </c>
    </row>
    <row r="159" spans="1:18" ht="20.100000000000001" customHeight="1">
      <c r="A159" s="39" t="str">
        <f t="shared" si="35"/>
        <v/>
      </c>
      <c r="B159" s="40" t="str">
        <f t="shared" si="31"/>
        <v/>
      </c>
      <c r="C159" s="40" t="str">
        <f t="shared" si="32"/>
        <v/>
      </c>
      <c r="D159" s="40" t="str">
        <f t="shared" si="33"/>
        <v/>
      </c>
      <c r="E159" s="10" t="str">
        <f t="shared" si="34"/>
        <v/>
      </c>
      <c r="F159" s="39" t="str">
        <f t="shared" si="36"/>
        <v/>
      </c>
      <c r="H159" s="41">
        <v>157</v>
      </c>
      <c r="I159" s="41">
        <v>0</v>
      </c>
      <c r="J159" s="1" t="str">
        <f>IF(H159&gt;2*('Tabulka PÚ'!G$3),"",MATCH(H159,Q:Q,0))</f>
        <v/>
      </c>
      <c r="K159" s="1" t="str">
        <f>'Tabulka PÚ'!AD61</f>
        <v/>
      </c>
      <c r="L159" s="38" t="str">
        <f t="shared" si="28"/>
        <v/>
      </c>
      <c r="M159" s="1" t="str">
        <f>IF(K159="","",'Tabulka PÚ'!F61)</f>
        <v/>
      </c>
      <c r="N159" s="1" t="str">
        <f>IF(K159="","",'Tabulka PÚ'!B61)</f>
        <v/>
      </c>
      <c r="O159" s="1" t="s">
        <v>10</v>
      </c>
      <c r="P159" s="1" t="str">
        <f t="shared" si="29"/>
        <v/>
      </c>
      <c r="Q159" s="1" t="str">
        <f t="shared" si="30"/>
        <v/>
      </c>
      <c r="R159" s="1" t="str">
        <f>IF(K59="","",IF('Tabulka PÚ'!I61="np","NP",'Tabulka PÚ'!H61))</f>
        <v/>
      </c>
    </row>
    <row r="160" spans="1:18" ht="20.100000000000001" customHeight="1">
      <c r="A160" s="39" t="str">
        <f t="shared" si="35"/>
        <v/>
      </c>
      <c r="B160" s="40" t="str">
        <f t="shared" si="31"/>
        <v/>
      </c>
      <c r="C160" s="40" t="str">
        <f t="shared" si="32"/>
        <v/>
      </c>
      <c r="D160" s="40" t="str">
        <f t="shared" si="33"/>
        <v/>
      </c>
      <c r="E160" s="10" t="str">
        <f t="shared" si="34"/>
        <v/>
      </c>
      <c r="F160" s="39" t="str">
        <f t="shared" si="36"/>
        <v/>
      </c>
      <c r="H160" s="41">
        <v>158</v>
      </c>
      <c r="I160" s="41">
        <v>0</v>
      </c>
      <c r="J160" s="1" t="str">
        <f>IF(H160&gt;2*('Tabulka PÚ'!G$3),"",MATCH(H160,Q:Q,0))</f>
        <v/>
      </c>
      <c r="K160" s="1" t="str">
        <f>'Tabulka PÚ'!AD62</f>
        <v/>
      </c>
      <c r="L160" s="38" t="str">
        <f t="shared" si="28"/>
        <v/>
      </c>
      <c r="M160" s="1" t="str">
        <f>IF(K160="","",'Tabulka PÚ'!F62)</f>
        <v/>
      </c>
      <c r="N160" s="1" t="str">
        <f>IF(K160="","",'Tabulka PÚ'!B62)</f>
        <v/>
      </c>
      <c r="O160" s="1" t="s">
        <v>10</v>
      </c>
      <c r="P160" s="1" t="str">
        <f t="shared" si="29"/>
        <v/>
      </c>
      <c r="Q160" s="1" t="str">
        <f t="shared" si="30"/>
        <v/>
      </c>
      <c r="R160" s="1" t="str">
        <f>IF(K60="","",IF('Tabulka PÚ'!I62="np","NP",'Tabulka PÚ'!H62))</f>
        <v/>
      </c>
    </row>
    <row r="161" spans="1:18" ht="20.100000000000001" customHeight="1">
      <c r="A161" s="39" t="str">
        <f t="shared" si="35"/>
        <v/>
      </c>
      <c r="B161" s="40" t="str">
        <f t="shared" si="31"/>
        <v/>
      </c>
      <c r="C161" s="40" t="str">
        <f t="shared" si="32"/>
        <v/>
      </c>
      <c r="D161" s="40" t="str">
        <f t="shared" si="33"/>
        <v/>
      </c>
      <c r="E161" s="10" t="str">
        <f t="shared" si="34"/>
        <v/>
      </c>
      <c r="F161" s="39" t="str">
        <f t="shared" si="36"/>
        <v/>
      </c>
      <c r="H161" s="41">
        <v>159</v>
      </c>
      <c r="I161" s="41">
        <v>0</v>
      </c>
      <c r="J161" s="1" t="str">
        <f>IF(H161&gt;2*('Tabulka PÚ'!G$3),"",MATCH(H161,Q:Q,0))</f>
        <v/>
      </c>
      <c r="K161" s="1" t="str">
        <f>'Tabulka PÚ'!AD63</f>
        <v/>
      </c>
      <c r="L161" s="38" t="str">
        <f t="shared" si="28"/>
        <v/>
      </c>
      <c r="M161" s="1" t="str">
        <f>IF(K161="","",'Tabulka PÚ'!F63)</f>
        <v/>
      </c>
      <c r="N161" s="1" t="str">
        <f>IF(K161="","",'Tabulka PÚ'!B63)</f>
        <v/>
      </c>
      <c r="O161" s="1" t="s">
        <v>10</v>
      </c>
      <c r="P161" s="1" t="str">
        <f t="shared" si="29"/>
        <v/>
      </c>
      <c r="Q161" s="1" t="str">
        <f t="shared" si="30"/>
        <v/>
      </c>
      <c r="R161" s="1" t="str">
        <f>IF(K61="","",IF('Tabulka PÚ'!I63="np","NP",'Tabulka PÚ'!H63))</f>
        <v/>
      </c>
    </row>
    <row r="162" spans="1:18" ht="20.100000000000001" customHeight="1">
      <c r="A162" s="39" t="str">
        <f t="shared" si="35"/>
        <v/>
      </c>
      <c r="B162" s="40" t="str">
        <f t="shared" si="31"/>
        <v/>
      </c>
      <c r="C162" s="40" t="str">
        <f t="shared" si="32"/>
        <v/>
      </c>
      <c r="D162" s="40" t="str">
        <f t="shared" si="33"/>
        <v/>
      </c>
      <c r="E162" s="10" t="str">
        <f t="shared" si="34"/>
        <v/>
      </c>
      <c r="F162" s="39" t="str">
        <f t="shared" si="36"/>
        <v/>
      </c>
      <c r="H162" s="41">
        <v>160</v>
      </c>
      <c r="I162" s="41">
        <v>0</v>
      </c>
      <c r="J162" s="1" t="str">
        <f>IF(H162&gt;2*('Tabulka PÚ'!G$3),"",MATCH(H162,Q:Q,0))</f>
        <v/>
      </c>
      <c r="K162" s="1" t="str">
        <f>'Tabulka PÚ'!AD64</f>
        <v/>
      </c>
      <c r="L162" s="38" t="str">
        <f t="shared" si="28"/>
        <v/>
      </c>
      <c r="M162" s="1" t="str">
        <f>IF(K162="","",'Tabulka PÚ'!F64)</f>
        <v/>
      </c>
      <c r="N162" s="1" t="str">
        <f>IF(K162="","",'Tabulka PÚ'!B64)</f>
        <v/>
      </c>
      <c r="O162" s="1" t="s">
        <v>10</v>
      </c>
      <c r="P162" s="1" t="str">
        <f t="shared" si="29"/>
        <v/>
      </c>
      <c r="Q162" s="1" t="str">
        <f t="shared" si="30"/>
        <v/>
      </c>
      <c r="R162" s="1" t="str">
        <f>IF(K62="","",IF('Tabulka PÚ'!I64="np","NP",'Tabulka PÚ'!H64))</f>
        <v/>
      </c>
    </row>
    <row r="163" spans="1:18" ht="20.100000000000001" customHeight="1">
      <c r="A163" s="39" t="str">
        <f t="shared" si="35"/>
        <v/>
      </c>
      <c r="B163" s="40" t="str">
        <f t="shared" ref="B163:B194" si="37">IF(A163="","",INDEX(J:R,J163,4))</f>
        <v/>
      </c>
      <c r="C163" s="40" t="str">
        <f t="shared" ref="C163:C194" si="38">IF(A163="","",INDEX(J:R,J163,5))</f>
        <v/>
      </c>
      <c r="D163" s="40" t="str">
        <f t="shared" ref="D163:D194" si="39">IF(A163="","",INDEX(J:R,J163,6))</f>
        <v/>
      </c>
      <c r="E163" s="10" t="str">
        <f t="shared" ref="E163:E194" si="40">IF(A163="","",INDEX(J:R,J163,9))</f>
        <v/>
      </c>
      <c r="F163" s="39" t="str">
        <f t="shared" si="36"/>
        <v/>
      </c>
      <c r="H163" s="41">
        <v>161</v>
      </c>
      <c r="I163" s="41">
        <v>0</v>
      </c>
      <c r="J163" s="1" t="str">
        <f>IF(H163&gt;2*('Tabulka PÚ'!G$3),"",MATCH(H163,Q:Q,0))</f>
        <v/>
      </c>
      <c r="K163" s="1" t="str">
        <f>'Tabulka PÚ'!AD65</f>
        <v/>
      </c>
      <c r="L163" s="38" t="str">
        <f t="shared" si="28"/>
        <v/>
      </c>
      <c r="M163" s="1" t="str">
        <f>IF(K163="","",'Tabulka PÚ'!F65)</f>
        <v/>
      </c>
      <c r="N163" s="1" t="str">
        <f>IF(K163="","",'Tabulka PÚ'!B65)</f>
        <v/>
      </c>
      <c r="O163" s="1" t="s">
        <v>10</v>
      </c>
      <c r="P163" s="1" t="str">
        <f t="shared" si="29"/>
        <v/>
      </c>
      <c r="Q163" s="1" t="str">
        <f t="shared" si="30"/>
        <v/>
      </c>
      <c r="R163" s="1" t="str">
        <f>IF(K63="","",IF('Tabulka PÚ'!I65="np","NP",'Tabulka PÚ'!H65))</f>
        <v/>
      </c>
    </row>
    <row r="164" spans="1:18" ht="20.100000000000001" customHeight="1">
      <c r="A164" s="39" t="str">
        <f t="shared" si="35"/>
        <v/>
      </c>
      <c r="B164" s="40" t="str">
        <f t="shared" si="37"/>
        <v/>
      </c>
      <c r="C164" s="40" t="str">
        <f t="shared" si="38"/>
        <v/>
      </c>
      <c r="D164" s="40" t="str">
        <f t="shared" si="39"/>
        <v/>
      </c>
      <c r="E164" s="10" t="str">
        <f t="shared" si="40"/>
        <v/>
      </c>
      <c r="F164" s="39" t="str">
        <f t="shared" si="36"/>
        <v/>
      </c>
      <c r="H164" s="41">
        <v>162</v>
      </c>
      <c r="I164" s="41">
        <v>0</v>
      </c>
      <c r="J164" s="1" t="str">
        <f>IF(H164&gt;2*('Tabulka PÚ'!G$3),"",MATCH(H164,Q:Q,0))</f>
        <v/>
      </c>
      <c r="K164" s="1" t="str">
        <f>'Tabulka PÚ'!AD66</f>
        <v/>
      </c>
      <c r="L164" s="38" t="str">
        <f t="shared" si="28"/>
        <v/>
      </c>
      <c r="M164" s="1" t="str">
        <f>IF(K164="","",'Tabulka PÚ'!F66)</f>
        <v/>
      </c>
      <c r="N164" s="1" t="str">
        <f>IF(K164="","",'Tabulka PÚ'!B66)</f>
        <v/>
      </c>
      <c r="O164" s="1" t="s">
        <v>10</v>
      </c>
      <c r="P164" s="1" t="str">
        <f t="shared" si="29"/>
        <v/>
      </c>
      <c r="Q164" s="1" t="str">
        <f t="shared" si="30"/>
        <v/>
      </c>
      <c r="R164" s="1" t="str">
        <f>IF(K64="","",IF('Tabulka PÚ'!I66="np","NP",'Tabulka PÚ'!H66))</f>
        <v/>
      </c>
    </row>
    <row r="165" spans="1:18" ht="20.100000000000001" customHeight="1">
      <c r="A165" s="39" t="str">
        <f t="shared" si="35"/>
        <v/>
      </c>
      <c r="B165" s="40" t="str">
        <f t="shared" si="37"/>
        <v/>
      </c>
      <c r="C165" s="40" t="str">
        <f t="shared" si="38"/>
        <v/>
      </c>
      <c r="D165" s="40" t="str">
        <f t="shared" si="39"/>
        <v/>
      </c>
      <c r="E165" s="10" t="str">
        <f t="shared" si="40"/>
        <v/>
      </c>
      <c r="F165" s="39" t="str">
        <f t="shared" si="36"/>
        <v/>
      </c>
      <c r="H165" s="41">
        <v>163</v>
      </c>
      <c r="I165" s="41">
        <v>0</v>
      </c>
      <c r="J165" s="1" t="str">
        <f>IF(H165&gt;2*('Tabulka PÚ'!G$3),"",MATCH(H165,Q:Q,0))</f>
        <v/>
      </c>
      <c r="K165" s="1" t="str">
        <f>'Tabulka PÚ'!AD67</f>
        <v/>
      </c>
      <c r="L165" s="38" t="str">
        <f t="shared" si="28"/>
        <v/>
      </c>
      <c r="M165" s="1" t="str">
        <f>IF(K165="","",'Tabulka PÚ'!F67)</f>
        <v/>
      </c>
      <c r="N165" s="1" t="str">
        <f>IF(K165="","",'Tabulka PÚ'!B67)</f>
        <v/>
      </c>
      <c r="O165" s="1" t="s">
        <v>10</v>
      </c>
      <c r="P165" s="1" t="str">
        <f t="shared" si="29"/>
        <v/>
      </c>
      <c r="Q165" s="1" t="str">
        <f t="shared" si="30"/>
        <v/>
      </c>
      <c r="R165" s="1" t="str">
        <f>IF(K65="","",IF('Tabulka PÚ'!I67="np","NP",'Tabulka PÚ'!H67))</f>
        <v/>
      </c>
    </row>
    <row r="166" spans="1:18" ht="20.100000000000001" customHeight="1">
      <c r="A166" s="39" t="str">
        <f t="shared" si="35"/>
        <v/>
      </c>
      <c r="B166" s="40" t="str">
        <f t="shared" si="37"/>
        <v/>
      </c>
      <c r="C166" s="40" t="str">
        <f t="shared" si="38"/>
        <v/>
      </c>
      <c r="D166" s="40" t="str">
        <f t="shared" si="39"/>
        <v/>
      </c>
      <c r="E166" s="10" t="str">
        <f t="shared" si="40"/>
        <v/>
      </c>
      <c r="F166" s="39" t="str">
        <f t="shared" si="36"/>
        <v/>
      </c>
      <c r="H166" s="41">
        <v>164</v>
      </c>
      <c r="I166" s="41">
        <v>0</v>
      </c>
      <c r="J166" s="1" t="str">
        <f>IF(H166&gt;2*('Tabulka PÚ'!G$3),"",MATCH(H166,Q:Q,0))</f>
        <v/>
      </c>
      <c r="K166" s="1" t="str">
        <f>'Tabulka PÚ'!AD68</f>
        <v/>
      </c>
      <c r="L166" s="38" t="str">
        <f t="shared" si="28"/>
        <v/>
      </c>
      <c r="M166" s="1" t="str">
        <f>IF(K166="","",'Tabulka PÚ'!F68)</f>
        <v/>
      </c>
      <c r="N166" s="1" t="str">
        <f>IF(K166="","",'Tabulka PÚ'!B68)</f>
        <v/>
      </c>
      <c r="O166" s="1" t="s">
        <v>10</v>
      </c>
      <c r="P166" s="1" t="str">
        <f t="shared" si="29"/>
        <v/>
      </c>
      <c r="Q166" s="1" t="str">
        <f t="shared" si="30"/>
        <v/>
      </c>
      <c r="R166" s="1" t="str">
        <f>IF(K66="","",IF('Tabulka PÚ'!I68="np","NP",'Tabulka PÚ'!H68))</f>
        <v/>
      </c>
    </row>
    <row r="167" spans="1:18" ht="20.100000000000001" customHeight="1">
      <c r="A167" s="39" t="str">
        <f t="shared" si="35"/>
        <v/>
      </c>
      <c r="B167" s="40" t="str">
        <f t="shared" si="37"/>
        <v/>
      </c>
      <c r="C167" s="40" t="str">
        <f t="shared" si="38"/>
        <v/>
      </c>
      <c r="D167" s="40" t="str">
        <f t="shared" si="39"/>
        <v/>
      </c>
      <c r="E167" s="10" t="str">
        <f t="shared" si="40"/>
        <v/>
      </c>
      <c r="F167" s="39" t="str">
        <f t="shared" si="36"/>
        <v/>
      </c>
      <c r="H167" s="41">
        <v>165</v>
      </c>
      <c r="I167" s="41">
        <v>0</v>
      </c>
      <c r="J167" s="1" t="str">
        <f>IF(H167&gt;2*('Tabulka PÚ'!G$3),"",MATCH(H167,Q:Q,0))</f>
        <v/>
      </c>
      <c r="K167" s="1" t="str">
        <f>'Tabulka PÚ'!AD69</f>
        <v/>
      </c>
      <c r="L167" s="38" t="str">
        <f t="shared" si="28"/>
        <v/>
      </c>
      <c r="M167" s="1" t="str">
        <f>IF(K167="","",'Tabulka PÚ'!F69)</f>
        <v/>
      </c>
      <c r="N167" s="1" t="str">
        <f>IF(K167="","",'Tabulka PÚ'!B69)</f>
        <v/>
      </c>
      <c r="O167" s="1" t="s">
        <v>10</v>
      </c>
      <c r="P167" s="1" t="str">
        <f t="shared" si="29"/>
        <v/>
      </c>
      <c r="Q167" s="1" t="str">
        <f t="shared" si="30"/>
        <v/>
      </c>
      <c r="R167" s="1" t="str">
        <f>IF(K67="","",IF('Tabulka PÚ'!I69="np","NP",'Tabulka PÚ'!H69))</f>
        <v/>
      </c>
    </row>
    <row r="168" spans="1:18" ht="20.100000000000001" customHeight="1">
      <c r="A168" s="39" t="str">
        <f t="shared" si="35"/>
        <v/>
      </c>
      <c r="B168" s="40" t="str">
        <f t="shared" si="37"/>
        <v/>
      </c>
      <c r="C168" s="40" t="str">
        <f t="shared" si="38"/>
        <v/>
      </c>
      <c r="D168" s="40" t="str">
        <f t="shared" si="39"/>
        <v/>
      </c>
      <c r="E168" s="10" t="str">
        <f t="shared" si="40"/>
        <v/>
      </c>
      <c r="F168" s="39" t="str">
        <f t="shared" si="36"/>
        <v/>
      </c>
      <c r="H168" s="41">
        <v>166</v>
      </c>
      <c r="I168" s="41">
        <v>0</v>
      </c>
      <c r="J168" s="1" t="str">
        <f>IF(H168&gt;2*('Tabulka PÚ'!G$3),"",MATCH(H168,Q:Q,0))</f>
        <v/>
      </c>
      <c r="K168" s="1" t="str">
        <f>'Tabulka PÚ'!AD70</f>
        <v/>
      </c>
      <c r="L168" s="38" t="str">
        <f t="shared" ref="L168:L202" si="41">IF(K168="","",K168+H168/1000000000000)</f>
        <v/>
      </c>
      <c r="M168" s="1" t="str">
        <f>IF(K168="","",'Tabulka PÚ'!F70)</f>
        <v/>
      </c>
      <c r="N168" s="1" t="str">
        <f>IF(K168="","",'Tabulka PÚ'!B70)</f>
        <v/>
      </c>
      <c r="O168" s="1" t="s">
        <v>10</v>
      </c>
      <c r="P168" s="1" t="str">
        <f t="shared" ref="P168:P202" si="42">IF(K168="","",RANK(K168,K:K,1))</f>
        <v/>
      </c>
      <c r="Q168" s="1" t="str">
        <f t="shared" ref="Q168:Q202" si="43">IF(K168="","",RANK(L168,L:L,1))</f>
        <v/>
      </c>
      <c r="R168" s="1" t="str">
        <f>IF(K68="","",IF('Tabulka PÚ'!I70="np","NP",'Tabulka PÚ'!H70))</f>
        <v/>
      </c>
    </row>
    <row r="169" spans="1:18" ht="20.100000000000001" customHeight="1">
      <c r="A169" s="39" t="str">
        <f t="shared" si="35"/>
        <v/>
      </c>
      <c r="B169" s="40" t="str">
        <f t="shared" si="37"/>
        <v/>
      </c>
      <c r="C169" s="40" t="str">
        <f t="shared" si="38"/>
        <v/>
      </c>
      <c r="D169" s="40" t="str">
        <f t="shared" si="39"/>
        <v/>
      </c>
      <c r="E169" s="10" t="str">
        <f t="shared" si="40"/>
        <v/>
      </c>
      <c r="F169" s="39" t="str">
        <f t="shared" si="36"/>
        <v/>
      </c>
      <c r="H169" s="41">
        <v>167</v>
      </c>
      <c r="I169" s="41">
        <v>0</v>
      </c>
      <c r="J169" s="1" t="str">
        <f>IF(H169&gt;2*('Tabulka PÚ'!G$3),"",MATCH(H169,Q:Q,0))</f>
        <v/>
      </c>
      <c r="K169" s="1" t="str">
        <f>'Tabulka PÚ'!AD71</f>
        <v/>
      </c>
      <c r="L169" s="38" t="str">
        <f t="shared" si="41"/>
        <v/>
      </c>
      <c r="M169" s="1" t="str">
        <f>IF(K169="","",'Tabulka PÚ'!F71)</f>
        <v/>
      </c>
      <c r="N169" s="1" t="str">
        <f>IF(K169="","",'Tabulka PÚ'!B71)</f>
        <v/>
      </c>
      <c r="O169" s="1" t="s">
        <v>10</v>
      </c>
      <c r="P169" s="1" t="str">
        <f t="shared" si="42"/>
        <v/>
      </c>
      <c r="Q169" s="1" t="str">
        <f t="shared" si="43"/>
        <v/>
      </c>
      <c r="R169" s="1" t="str">
        <f>IF(K69="","",IF('Tabulka PÚ'!I71="np","NP",'Tabulka PÚ'!H71))</f>
        <v/>
      </c>
    </row>
    <row r="170" spans="1:18" ht="20.100000000000001" customHeight="1">
      <c r="A170" s="39" t="str">
        <f t="shared" si="35"/>
        <v/>
      </c>
      <c r="B170" s="40" t="str">
        <f t="shared" si="37"/>
        <v/>
      </c>
      <c r="C170" s="40" t="str">
        <f t="shared" si="38"/>
        <v/>
      </c>
      <c r="D170" s="40" t="str">
        <f t="shared" si="39"/>
        <v/>
      </c>
      <c r="E170" s="10" t="str">
        <f t="shared" si="40"/>
        <v/>
      </c>
      <c r="F170" s="39" t="str">
        <f t="shared" si="36"/>
        <v/>
      </c>
      <c r="H170" s="41">
        <v>168</v>
      </c>
      <c r="I170" s="41">
        <v>0</v>
      </c>
      <c r="J170" s="1" t="str">
        <f>IF(H170&gt;2*('Tabulka PÚ'!G$3),"",MATCH(H170,Q:Q,0))</f>
        <v/>
      </c>
      <c r="K170" s="1" t="str">
        <f>'Tabulka PÚ'!AD72</f>
        <v/>
      </c>
      <c r="L170" s="38" t="str">
        <f t="shared" si="41"/>
        <v/>
      </c>
      <c r="M170" s="1" t="str">
        <f>IF(K170="","",'Tabulka PÚ'!F72)</f>
        <v/>
      </c>
      <c r="N170" s="1" t="str">
        <f>IF(K170="","",'Tabulka PÚ'!B72)</f>
        <v/>
      </c>
      <c r="O170" s="1" t="s">
        <v>10</v>
      </c>
      <c r="P170" s="1" t="str">
        <f t="shared" si="42"/>
        <v/>
      </c>
      <c r="Q170" s="1" t="str">
        <f t="shared" si="43"/>
        <v/>
      </c>
      <c r="R170" s="1" t="str">
        <f>IF(K70="","",IF('Tabulka PÚ'!I72="np","NP",'Tabulka PÚ'!H72))</f>
        <v/>
      </c>
    </row>
    <row r="171" spans="1:18" ht="20.100000000000001" customHeight="1">
      <c r="A171" s="39" t="str">
        <f t="shared" si="35"/>
        <v/>
      </c>
      <c r="B171" s="40" t="str">
        <f t="shared" si="37"/>
        <v/>
      </c>
      <c r="C171" s="40" t="str">
        <f t="shared" si="38"/>
        <v/>
      </c>
      <c r="D171" s="40" t="str">
        <f t="shared" si="39"/>
        <v/>
      </c>
      <c r="E171" s="10" t="str">
        <f t="shared" si="40"/>
        <v/>
      </c>
      <c r="F171" s="39" t="str">
        <f t="shared" si="36"/>
        <v/>
      </c>
      <c r="H171" s="41">
        <v>169</v>
      </c>
      <c r="I171" s="41">
        <v>0</v>
      </c>
      <c r="J171" s="1" t="str">
        <f>IF(H171&gt;2*('Tabulka PÚ'!G$3),"",MATCH(H171,Q:Q,0))</f>
        <v/>
      </c>
      <c r="K171" s="1" t="str">
        <f>'Tabulka PÚ'!AD73</f>
        <v/>
      </c>
      <c r="L171" s="38" t="str">
        <f t="shared" si="41"/>
        <v/>
      </c>
      <c r="M171" s="1" t="str">
        <f>IF(K171="","",'Tabulka PÚ'!F73)</f>
        <v/>
      </c>
      <c r="N171" s="1" t="str">
        <f>IF(K171="","",'Tabulka PÚ'!B73)</f>
        <v/>
      </c>
      <c r="O171" s="1" t="s">
        <v>10</v>
      </c>
      <c r="P171" s="1" t="str">
        <f t="shared" si="42"/>
        <v/>
      </c>
      <c r="Q171" s="1" t="str">
        <f t="shared" si="43"/>
        <v/>
      </c>
      <c r="R171" s="1" t="str">
        <f>IF(K71="","",IF('Tabulka PÚ'!I73="np","NP",'Tabulka PÚ'!H73))</f>
        <v/>
      </c>
    </row>
    <row r="172" spans="1:18" ht="20.100000000000001" customHeight="1">
      <c r="A172" s="39" t="str">
        <f t="shared" si="35"/>
        <v/>
      </c>
      <c r="B172" s="40" t="str">
        <f t="shared" si="37"/>
        <v/>
      </c>
      <c r="C172" s="40" t="str">
        <f t="shared" si="38"/>
        <v/>
      </c>
      <c r="D172" s="40" t="str">
        <f t="shared" si="39"/>
        <v/>
      </c>
      <c r="E172" s="10" t="str">
        <f t="shared" si="40"/>
        <v/>
      </c>
      <c r="F172" s="39" t="str">
        <f t="shared" si="36"/>
        <v/>
      </c>
      <c r="H172" s="41">
        <v>170</v>
      </c>
      <c r="I172" s="41">
        <v>0</v>
      </c>
      <c r="J172" s="1" t="str">
        <f>IF(H172&gt;2*('Tabulka PÚ'!G$3),"",MATCH(H172,Q:Q,0))</f>
        <v/>
      </c>
      <c r="K172" s="1" t="str">
        <f>'Tabulka PÚ'!AD74</f>
        <v/>
      </c>
      <c r="L172" s="38" t="str">
        <f t="shared" si="41"/>
        <v/>
      </c>
      <c r="M172" s="1" t="str">
        <f>IF(K172="","",'Tabulka PÚ'!F74)</f>
        <v/>
      </c>
      <c r="N172" s="1" t="str">
        <f>IF(K172="","",'Tabulka PÚ'!B74)</f>
        <v/>
      </c>
      <c r="O172" s="1" t="s">
        <v>10</v>
      </c>
      <c r="P172" s="1" t="str">
        <f t="shared" si="42"/>
        <v/>
      </c>
      <c r="Q172" s="1" t="str">
        <f t="shared" si="43"/>
        <v/>
      </c>
      <c r="R172" s="1" t="str">
        <f>IF(K72="","",IF('Tabulka PÚ'!I74="np","NP",'Tabulka PÚ'!H74))</f>
        <v/>
      </c>
    </row>
    <row r="173" spans="1:18" ht="20.100000000000001" customHeight="1">
      <c r="A173" s="39" t="str">
        <f t="shared" si="35"/>
        <v/>
      </c>
      <c r="B173" s="40" t="str">
        <f t="shared" si="37"/>
        <v/>
      </c>
      <c r="C173" s="40" t="str">
        <f t="shared" si="38"/>
        <v/>
      </c>
      <c r="D173" s="40" t="str">
        <f t="shared" si="39"/>
        <v/>
      </c>
      <c r="E173" s="10" t="str">
        <f t="shared" si="40"/>
        <v/>
      </c>
      <c r="F173" s="39" t="str">
        <f t="shared" si="36"/>
        <v/>
      </c>
      <c r="H173" s="41">
        <v>171</v>
      </c>
      <c r="I173" s="41">
        <v>0</v>
      </c>
      <c r="J173" s="1" t="str">
        <f>IF(H173&gt;2*('Tabulka PÚ'!G$3),"",MATCH(H173,Q:Q,0))</f>
        <v/>
      </c>
      <c r="K173" s="1" t="str">
        <f>'Tabulka PÚ'!AD75</f>
        <v/>
      </c>
      <c r="L173" s="38" t="str">
        <f t="shared" si="41"/>
        <v/>
      </c>
      <c r="M173" s="1" t="str">
        <f>IF(K173="","",'Tabulka PÚ'!F75)</f>
        <v/>
      </c>
      <c r="N173" s="1" t="str">
        <f>IF(K173="","",'Tabulka PÚ'!B75)</f>
        <v/>
      </c>
      <c r="O173" s="1" t="s">
        <v>10</v>
      </c>
      <c r="P173" s="1" t="str">
        <f t="shared" si="42"/>
        <v/>
      </c>
      <c r="Q173" s="1" t="str">
        <f t="shared" si="43"/>
        <v/>
      </c>
      <c r="R173" s="1" t="str">
        <f>IF(K73="","",IF('Tabulka PÚ'!I75="np","NP",'Tabulka PÚ'!H75))</f>
        <v/>
      </c>
    </row>
    <row r="174" spans="1:18" ht="20.100000000000001" customHeight="1">
      <c r="A174" s="39" t="str">
        <f t="shared" si="35"/>
        <v/>
      </c>
      <c r="B174" s="40" t="str">
        <f t="shared" si="37"/>
        <v/>
      </c>
      <c r="C174" s="40" t="str">
        <f t="shared" si="38"/>
        <v/>
      </c>
      <c r="D174" s="40" t="str">
        <f t="shared" si="39"/>
        <v/>
      </c>
      <c r="E174" s="10" t="str">
        <f t="shared" si="40"/>
        <v/>
      </c>
      <c r="F174" s="39" t="str">
        <f t="shared" si="36"/>
        <v/>
      </c>
      <c r="H174" s="41">
        <v>172</v>
      </c>
      <c r="I174" s="41">
        <v>0</v>
      </c>
      <c r="J174" s="1" t="str">
        <f>IF(H174&gt;2*('Tabulka PÚ'!G$3),"",MATCH(H174,Q:Q,0))</f>
        <v/>
      </c>
      <c r="K174" s="1" t="str">
        <f>'Tabulka PÚ'!AD76</f>
        <v/>
      </c>
      <c r="L174" s="38" t="str">
        <f t="shared" si="41"/>
        <v/>
      </c>
      <c r="M174" s="1" t="str">
        <f>IF(K174="","",'Tabulka PÚ'!F76)</f>
        <v/>
      </c>
      <c r="N174" s="1" t="str">
        <f>IF(K174="","",'Tabulka PÚ'!B76)</f>
        <v/>
      </c>
      <c r="O174" s="1" t="s">
        <v>10</v>
      </c>
      <c r="P174" s="1" t="str">
        <f t="shared" si="42"/>
        <v/>
      </c>
      <c r="Q174" s="1" t="str">
        <f t="shared" si="43"/>
        <v/>
      </c>
      <c r="R174" s="1" t="str">
        <f>IF(K74="","",IF('Tabulka PÚ'!I76="np","NP",'Tabulka PÚ'!H76))</f>
        <v/>
      </c>
    </row>
    <row r="175" spans="1:18" ht="20.100000000000001" customHeight="1">
      <c r="A175" s="39" t="str">
        <f t="shared" si="35"/>
        <v/>
      </c>
      <c r="B175" s="40" t="str">
        <f t="shared" si="37"/>
        <v/>
      </c>
      <c r="C175" s="40" t="str">
        <f t="shared" si="38"/>
        <v/>
      </c>
      <c r="D175" s="40" t="str">
        <f t="shared" si="39"/>
        <v/>
      </c>
      <c r="E175" s="10" t="str">
        <f t="shared" si="40"/>
        <v/>
      </c>
      <c r="F175" s="39" t="str">
        <f t="shared" si="36"/>
        <v/>
      </c>
      <c r="H175" s="41">
        <v>173</v>
      </c>
      <c r="I175" s="41">
        <v>0</v>
      </c>
      <c r="J175" s="1" t="str">
        <f>IF(H175&gt;2*('Tabulka PÚ'!G$3),"",MATCH(H175,Q:Q,0))</f>
        <v/>
      </c>
      <c r="K175" s="1" t="str">
        <f>'Tabulka PÚ'!AD77</f>
        <v/>
      </c>
      <c r="L175" s="38" t="str">
        <f t="shared" si="41"/>
        <v/>
      </c>
      <c r="M175" s="1" t="str">
        <f>IF(K175="","",'Tabulka PÚ'!F77)</f>
        <v/>
      </c>
      <c r="N175" s="1" t="str">
        <f>IF(K175="","",'Tabulka PÚ'!B77)</f>
        <v/>
      </c>
      <c r="O175" s="1" t="s">
        <v>10</v>
      </c>
      <c r="P175" s="1" t="str">
        <f t="shared" si="42"/>
        <v/>
      </c>
      <c r="Q175" s="1" t="str">
        <f t="shared" si="43"/>
        <v/>
      </c>
      <c r="R175" s="1" t="str">
        <f>IF(K75="","",IF('Tabulka PÚ'!I77="np","NP",'Tabulka PÚ'!H77))</f>
        <v/>
      </c>
    </row>
    <row r="176" spans="1:18" ht="20.100000000000001" customHeight="1">
      <c r="A176" s="39" t="str">
        <f t="shared" si="35"/>
        <v/>
      </c>
      <c r="B176" s="40" t="str">
        <f t="shared" si="37"/>
        <v/>
      </c>
      <c r="C176" s="40" t="str">
        <f t="shared" si="38"/>
        <v/>
      </c>
      <c r="D176" s="40" t="str">
        <f t="shared" si="39"/>
        <v/>
      </c>
      <c r="E176" s="10" t="str">
        <f t="shared" si="40"/>
        <v/>
      </c>
      <c r="F176" s="39" t="str">
        <f t="shared" si="36"/>
        <v/>
      </c>
      <c r="H176" s="41">
        <v>174</v>
      </c>
      <c r="I176" s="41">
        <v>0</v>
      </c>
      <c r="J176" s="1" t="str">
        <f>IF(H176&gt;2*('Tabulka PÚ'!G$3),"",MATCH(H176,Q:Q,0))</f>
        <v/>
      </c>
      <c r="K176" s="1" t="str">
        <f>'Tabulka PÚ'!AD78</f>
        <v/>
      </c>
      <c r="L176" s="38" t="str">
        <f t="shared" si="41"/>
        <v/>
      </c>
      <c r="M176" s="1" t="str">
        <f>IF(K176="","",'Tabulka PÚ'!F78)</f>
        <v/>
      </c>
      <c r="N176" s="1" t="str">
        <f>IF(K176="","",'Tabulka PÚ'!B78)</f>
        <v/>
      </c>
      <c r="O176" s="1" t="s">
        <v>10</v>
      </c>
      <c r="P176" s="1" t="str">
        <f t="shared" si="42"/>
        <v/>
      </c>
      <c r="Q176" s="1" t="str">
        <f t="shared" si="43"/>
        <v/>
      </c>
      <c r="R176" s="1" t="str">
        <f>IF(K76="","",IF('Tabulka PÚ'!I78="np","NP",'Tabulka PÚ'!H78))</f>
        <v/>
      </c>
    </row>
    <row r="177" spans="1:18" ht="20.100000000000001" customHeight="1">
      <c r="A177" s="39" t="str">
        <f t="shared" si="35"/>
        <v/>
      </c>
      <c r="B177" s="40" t="str">
        <f t="shared" si="37"/>
        <v/>
      </c>
      <c r="C177" s="40" t="str">
        <f t="shared" si="38"/>
        <v/>
      </c>
      <c r="D177" s="40" t="str">
        <f t="shared" si="39"/>
        <v/>
      </c>
      <c r="E177" s="10" t="str">
        <f t="shared" si="40"/>
        <v/>
      </c>
      <c r="F177" s="39" t="str">
        <f t="shared" si="36"/>
        <v/>
      </c>
      <c r="H177" s="41">
        <v>175</v>
      </c>
      <c r="I177" s="41">
        <v>0</v>
      </c>
      <c r="J177" s="1" t="str">
        <f>IF(H177&gt;2*('Tabulka PÚ'!G$3),"",MATCH(H177,Q:Q,0))</f>
        <v/>
      </c>
      <c r="K177" s="1" t="str">
        <f>'Tabulka PÚ'!AD79</f>
        <v/>
      </c>
      <c r="L177" s="38" t="str">
        <f t="shared" si="41"/>
        <v/>
      </c>
      <c r="M177" s="1" t="str">
        <f>IF(K177="","",'Tabulka PÚ'!F79)</f>
        <v/>
      </c>
      <c r="N177" s="1" t="str">
        <f>IF(K177="","",'Tabulka PÚ'!B79)</f>
        <v/>
      </c>
      <c r="O177" s="1" t="s">
        <v>10</v>
      </c>
      <c r="P177" s="1" t="str">
        <f t="shared" si="42"/>
        <v/>
      </c>
      <c r="Q177" s="1" t="str">
        <f t="shared" si="43"/>
        <v/>
      </c>
      <c r="R177" s="1" t="str">
        <f>IF(K77="","",IF('Tabulka PÚ'!I79="np","NP",'Tabulka PÚ'!H79))</f>
        <v/>
      </c>
    </row>
    <row r="178" spans="1:18" ht="20.100000000000001" customHeight="1">
      <c r="A178" s="39" t="str">
        <f t="shared" si="35"/>
        <v/>
      </c>
      <c r="B178" s="40" t="str">
        <f t="shared" si="37"/>
        <v/>
      </c>
      <c r="C178" s="40" t="str">
        <f t="shared" si="38"/>
        <v/>
      </c>
      <c r="D178" s="40" t="str">
        <f t="shared" si="39"/>
        <v/>
      </c>
      <c r="E178" s="10" t="str">
        <f t="shared" si="40"/>
        <v/>
      </c>
      <c r="F178" s="39" t="str">
        <f t="shared" si="36"/>
        <v/>
      </c>
      <c r="H178" s="41">
        <v>176</v>
      </c>
      <c r="I178" s="41">
        <v>0</v>
      </c>
      <c r="J178" s="1" t="str">
        <f>IF(H178&gt;2*('Tabulka PÚ'!G$3),"",MATCH(H178,Q:Q,0))</f>
        <v/>
      </c>
      <c r="K178" s="1" t="str">
        <f>'Tabulka PÚ'!AD80</f>
        <v/>
      </c>
      <c r="L178" s="38" t="str">
        <f t="shared" si="41"/>
        <v/>
      </c>
      <c r="M178" s="1" t="str">
        <f>IF(K178="","",'Tabulka PÚ'!F80)</f>
        <v/>
      </c>
      <c r="N178" s="1" t="str">
        <f>IF(K178="","",'Tabulka PÚ'!B80)</f>
        <v/>
      </c>
      <c r="O178" s="1" t="s">
        <v>10</v>
      </c>
      <c r="P178" s="1" t="str">
        <f t="shared" si="42"/>
        <v/>
      </c>
      <c r="Q178" s="1" t="str">
        <f t="shared" si="43"/>
        <v/>
      </c>
      <c r="R178" s="1" t="str">
        <f>IF(K78="","",IF('Tabulka PÚ'!I80="np","NP",'Tabulka PÚ'!H80))</f>
        <v/>
      </c>
    </row>
    <row r="179" spans="1:18" ht="20.100000000000001" customHeight="1">
      <c r="A179" s="39" t="str">
        <f t="shared" si="35"/>
        <v/>
      </c>
      <c r="B179" s="40" t="str">
        <f t="shared" si="37"/>
        <v/>
      </c>
      <c r="C179" s="40" t="str">
        <f t="shared" si="38"/>
        <v/>
      </c>
      <c r="D179" s="40" t="str">
        <f t="shared" si="39"/>
        <v/>
      </c>
      <c r="E179" s="10" t="str">
        <f t="shared" si="40"/>
        <v/>
      </c>
      <c r="F179" s="39" t="str">
        <f t="shared" si="36"/>
        <v/>
      </c>
      <c r="H179" s="41">
        <v>177</v>
      </c>
      <c r="I179" s="41">
        <v>0</v>
      </c>
      <c r="J179" s="1" t="str">
        <f>IF(H179&gt;2*('Tabulka PÚ'!G$3),"",MATCH(H179,Q:Q,0))</f>
        <v/>
      </c>
      <c r="K179" s="1" t="str">
        <f>'Tabulka PÚ'!AD81</f>
        <v/>
      </c>
      <c r="L179" s="38" t="str">
        <f t="shared" si="41"/>
        <v/>
      </c>
      <c r="M179" s="1" t="str">
        <f>IF(K179="","",'Tabulka PÚ'!F81)</f>
        <v/>
      </c>
      <c r="N179" s="1" t="str">
        <f>IF(K179="","",'Tabulka PÚ'!B81)</f>
        <v/>
      </c>
      <c r="O179" s="1" t="s">
        <v>10</v>
      </c>
      <c r="P179" s="1" t="str">
        <f t="shared" si="42"/>
        <v/>
      </c>
      <c r="Q179" s="1" t="str">
        <f t="shared" si="43"/>
        <v/>
      </c>
      <c r="R179" s="1" t="str">
        <f>IF(K79="","",IF('Tabulka PÚ'!I81="np","NP",'Tabulka PÚ'!H81))</f>
        <v/>
      </c>
    </row>
    <row r="180" spans="1:18" ht="20.100000000000001" customHeight="1">
      <c r="A180" s="39" t="str">
        <f t="shared" si="35"/>
        <v/>
      </c>
      <c r="B180" s="40" t="str">
        <f t="shared" si="37"/>
        <v/>
      </c>
      <c r="C180" s="40" t="str">
        <f t="shared" si="38"/>
        <v/>
      </c>
      <c r="D180" s="40" t="str">
        <f t="shared" si="39"/>
        <v/>
      </c>
      <c r="E180" s="10" t="str">
        <f t="shared" si="40"/>
        <v/>
      </c>
      <c r="F180" s="39" t="str">
        <f t="shared" si="36"/>
        <v/>
      </c>
      <c r="H180" s="41">
        <v>178</v>
      </c>
      <c r="I180" s="41">
        <v>0</v>
      </c>
      <c r="J180" s="1" t="str">
        <f>IF(H180&gt;2*('Tabulka PÚ'!G$3),"",MATCH(H180,Q:Q,0))</f>
        <v/>
      </c>
      <c r="K180" s="1" t="str">
        <f>'Tabulka PÚ'!AD82</f>
        <v/>
      </c>
      <c r="L180" s="38" t="str">
        <f t="shared" si="41"/>
        <v/>
      </c>
      <c r="M180" s="1" t="str">
        <f>IF(K180="","",'Tabulka PÚ'!F82)</f>
        <v/>
      </c>
      <c r="N180" s="1" t="str">
        <f>IF(K180="","",'Tabulka PÚ'!B82)</f>
        <v/>
      </c>
      <c r="O180" s="1" t="s">
        <v>10</v>
      </c>
      <c r="P180" s="1" t="str">
        <f t="shared" si="42"/>
        <v/>
      </c>
      <c r="Q180" s="1" t="str">
        <f t="shared" si="43"/>
        <v/>
      </c>
      <c r="R180" s="1" t="str">
        <f>IF(K80="","",IF('Tabulka PÚ'!I82="np","NP",'Tabulka PÚ'!H82))</f>
        <v/>
      </c>
    </row>
    <row r="181" spans="1:18" ht="20.100000000000001" customHeight="1">
      <c r="A181" s="39" t="str">
        <f t="shared" si="35"/>
        <v/>
      </c>
      <c r="B181" s="40" t="str">
        <f t="shared" si="37"/>
        <v/>
      </c>
      <c r="C181" s="40" t="str">
        <f t="shared" si="38"/>
        <v/>
      </c>
      <c r="D181" s="40" t="str">
        <f t="shared" si="39"/>
        <v/>
      </c>
      <c r="E181" s="10" t="str">
        <f t="shared" si="40"/>
        <v/>
      </c>
      <c r="F181" s="39" t="str">
        <f t="shared" si="36"/>
        <v/>
      </c>
      <c r="H181" s="41">
        <v>179</v>
      </c>
      <c r="I181" s="41">
        <v>0</v>
      </c>
      <c r="J181" s="1" t="str">
        <f>IF(H181&gt;2*('Tabulka PÚ'!G$3),"",MATCH(H181,Q:Q,0))</f>
        <v/>
      </c>
      <c r="K181" s="1" t="str">
        <f>'Tabulka PÚ'!AD83</f>
        <v/>
      </c>
      <c r="L181" s="38" t="str">
        <f t="shared" si="41"/>
        <v/>
      </c>
      <c r="M181" s="1" t="str">
        <f>IF(K181="","",'Tabulka PÚ'!F83)</f>
        <v/>
      </c>
      <c r="N181" s="1" t="str">
        <f>IF(K181="","",'Tabulka PÚ'!B83)</f>
        <v/>
      </c>
      <c r="O181" s="1" t="s">
        <v>10</v>
      </c>
      <c r="P181" s="1" t="str">
        <f t="shared" si="42"/>
        <v/>
      </c>
      <c r="Q181" s="1" t="str">
        <f t="shared" si="43"/>
        <v/>
      </c>
      <c r="R181" s="1" t="str">
        <f>IF(K81="","",IF('Tabulka PÚ'!I83="np","NP",'Tabulka PÚ'!H83))</f>
        <v/>
      </c>
    </row>
    <row r="182" spans="1:18" ht="20.100000000000001" customHeight="1">
      <c r="A182" s="39" t="str">
        <f t="shared" si="35"/>
        <v/>
      </c>
      <c r="B182" s="40" t="str">
        <f t="shared" si="37"/>
        <v/>
      </c>
      <c r="C182" s="40" t="str">
        <f t="shared" si="38"/>
        <v/>
      </c>
      <c r="D182" s="40" t="str">
        <f t="shared" si="39"/>
        <v/>
      </c>
      <c r="E182" s="10" t="str">
        <f t="shared" si="40"/>
        <v/>
      </c>
      <c r="F182" s="39" t="str">
        <f t="shared" si="36"/>
        <v/>
      </c>
      <c r="H182" s="41">
        <v>180</v>
      </c>
      <c r="I182" s="41">
        <v>0</v>
      </c>
      <c r="J182" s="1" t="str">
        <f>IF(H182&gt;2*('Tabulka PÚ'!G$3),"",MATCH(H182,Q:Q,0))</f>
        <v/>
      </c>
      <c r="K182" s="1" t="str">
        <f>'Tabulka PÚ'!AD84</f>
        <v/>
      </c>
      <c r="L182" s="38" t="str">
        <f t="shared" si="41"/>
        <v/>
      </c>
      <c r="M182" s="1" t="str">
        <f>IF(K182="","",'Tabulka PÚ'!F84)</f>
        <v/>
      </c>
      <c r="N182" s="1" t="str">
        <f>IF(K182="","",'Tabulka PÚ'!B84)</f>
        <v/>
      </c>
      <c r="O182" s="1" t="s">
        <v>10</v>
      </c>
      <c r="P182" s="1" t="str">
        <f t="shared" si="42"/>
        <v/>
      </c>
      <c r="Q182" s="1" t="str">
        <f t="shared" si="43"/>
        <v/>
      </c>
      <c r="R182" s="1" t="str">
        <f>IF(K82="","",IF('Tabulka PÚ'!I84="np","NP",'Tabulka PÚ'!H84))</f>
        <v/>
      </c>
    </row>
    <row r="183" spans="1:18" ht="20.100000000000001" customHeight="1">
      <c r="A183" s="39" t="str">
        <f t="shared" si="35"/>
        <v/>
      </c>
      <c r="B183" s="40" t="str">
        <f t="shared" si="37"/>
        <v/>
      </c>
      <c r="C183" s="40" t="str">
        <f t="shared" si="38"/>
        <v/>
      </c>
      <c r="D183" s="40" t="str">
        <f t="shared" si="39"/>
        <v/>
      </c>
      <c r="E183" s="10" t="str">
        <f t="shared" si="40"/>
        <v/>
      </c>
      <c r="F183" s="39" t="str">
        <f t="shared" si="36"/>
        <v/>
      </c>
      <c r="H183" s="41">
        <v>181</v>
      </c>
      <c r="I183" s="41">
        <v>0</v>
      </c>
      <c r="J183" s="1" t="str">
        <f>IF(H183&gt;2*('Tabulka PÚ'!G$3),"",MATCH(H183,Q:Q,0))</f>
        <v/>
      </c>
      <c r="K183" s="1" t="str">
        <f>'Tabulka PÚ'!AD85</f>
        <v/>
      </c>
      <c r="L183" s="38" t="str">
        <f t="shared" si="41"/>
        <v/>
      </c>
      <c r="M183" s="1" t="str">
        <f>IF(K183="","",'Tabulka PÚ'!F85)</f>
        <v/>
      </c>
      <c r="N183" s="1" t="str">
        <f>IF(K183="","",'Tabulka PÚ'!B85)</f>
        <v/>
      </c>
      <c r="O183" s="1" t="s">
        <v>10</v>
      </c>
      <c r="P183" s="1" t="str">
        <f t="shared" si="42"/>
        <v/>
      </c>
      <c r="Q183" s="1" t="str">
        <f t="shared" si="43"/>
        <v/>
      </c>
      <c r="R183" s="1" t="str">
        <f>IF(K83="","",IF('Tabulka PÚ'!I85="np","NP",'Tabulka PÚ'!H85))</f>
        <v/>
      </c>
    </row>
    <row r="184" spans="1:18" ht="20.100000000000001" customHeight="1">
      <c r="A184" s="39" t="str">
        <f t="shared" si="35"/>
        <v/>
      </c>
      <c r="B184" s="40" t="str">
        <f t="shared" si="37"/>
        <v/>
      </c>
      <c r="C184" s="40" t="str">
        <f t="shared" si="38"/>
        <v/>
      </c>
      <c r="D184" s="40" t="str">
        <f t="shared" si="39"/>
        <v/>
      </c>
      <c r="E184" s="10" t="str">
        <f t="shared" si="40"/>
        <v/>
      </c>
      <c r="F184" s="39" t="str">
        <f t="shared" si="36"/>
        <v/>
      </c>
      <c r="H184" s="41">
        <v>182</v>
      </c>
      <c r="I184" s="41">
        <v>0</v>
      </c>
      <c r="J184" s="1" t="str">
        <f>IF(H184&gt;2*('Tabulka PÚ'!G$3),"",MATCH(H184,Q:Q,0))</f>
        <v/>
      </c>
      <c r="K184" s="1" t="str">
        <f>'Tabulka PÚ'!AD86</f>
        <v/>
      </c>
      <c r="L184" s="38" t="str">
        <f t="shared" si="41"/>
        <v/>
      </c>
      <c r="M184" s="1" t="str">
        <f>IF(K184="","",'Tabulka PÚ'!F86)</f>
        <v/>
      </c>
      <c r="N184" s="1" t="str">
        <f>IF(K184="","",'Tabulka PÚ'!B86)</f>
        <v/>
      </c>
      <c r="O184" s="1" t="s">
        <v>10</v>
      </c>
      <c r="P184" s="1" t="str">
        <f t="shared" si="42"/>
        <v/>
      </c>
      <c r="Q184" s="1" t="str">
        <f t="shared" si="43"/>
        <v/>
      </c>
      <c r="R184" s="1" t="str">
        <f>IF(K84="","",IF('Tabulka PÚ'!I86="np","NP",'Tabulka PÚ'!H86))</f>
        <v/>
      </c>
    </row>
    <row r="185" spans="1:18" ht="20.100000000000001" customHeight="1">
      <c r="A185" s="39" t="str">
        <f t="shared" si="35"/>
        <v/>
      </c>
      <c r="B185" s="40" t="str">
        <f t="shared" si="37"/>
        <v/>
      </c>
      <c r="C185" s="40" t="str">
        <f t="shared" si="38"/>
        <v/>
      </c>
      <c r="D185" s="40" t="str">
        <f t="shared" si="39"/>
        <v/>
      </c>
      <c r="E185" s="10" t="str">
        <f t="shared" si="40"/>
        <v/>
      </c>
      <c r="F185" s="39" t="str">
        <f t="shared" si="36"/>
        <v/>
      </c>
      <c r="H185" s="41">
        <v>183</v>
      </c>
      <c r="I185" s="41">
        <v>0</v>
      </c>
      <c r="J185" s="1" t="str">
        <f>IF(H185&gt;2*('Tabulka PÚ'!G$3),"",MATCH(H185,Q:Q,0))</f>
        <v/>
      </c>
      <c r="K185" s="1" t="str">
        <f>'Tabulka PÚ'!AD87</f>
        <v/>
      </c>
      <c r="L185" s="38" t="str">
        <f t="shared" si="41"/>
        <v/>
      </c>
      <c r="M185" s="1" t="str">
        <f>IF(K185="","",'Tabulka PÚ'!F87)</f>
        <v/>
      </c>
      <c r="N185" s="1" t="str">
        <f>IF(K185="","",'Tabulka PÚ'!B87)</f>
        <v/>
      </c>
      <c r="O185" s="1" t="s">
        <v>10</v>
      </c>
      <c r="P185" s="1" t="str">
        <f t="shared" si="42"/>
        <v/>
      </c>
      <c r="Q185" s="1" t="str">
        <f t="shared" si="43"/>
        <v/>
      </c>
      <c r="R185" s="1" t="str">
        <f>IF(K85="","",IF('Tabulka PÚ'!I87="np","NP",'Tabulka PÚ'!H87))</f>
        <v/>
      </c>
    </row>
    <row r="186" spans="1:18" ht="20.100000000000001" customHeight="1">
      <c r="A186" s="39" t="str">
        <f t="shared" si="35"/>
        <v/>
      </c>
      <c r="B186" s="40" t="str">
        <f t="shared" si="37"/>
        <v/>
      </c>
      <c r="C186" s="40" t="str">
        <f t="shared" si="38"/>
        <v/>
      </c>
      <c r="D186" s="40" t="str">
        <f t="shared" si="39"/>
        <v/>
      </c>
      <c r="E186" s="10" t="str">
        <f t="shared" si="40"/>
        <v/>
      </c>
      <c r="F186" s="39" t="str">
        <f t="shared" si="36"/>
        <v/>
      </c>
      <c r="H186" s="41">
        <v>184</v>
      </c>
      <c r="I186" s="41">
        <v>0</v>
      </c>
      <c r="J186" s="1" t="str">
        <f>IF(H186&gt;2*('Tabulka PÚ'!G$3),"",MATCH(H186,Q:Q,0))</f>
        <v/>
      </c>
      <c r="K186" s="1" t="str">
        <f>'Tabulka PÚ'!AD88</f>
        <v/>
      </c>
      <c r="L186" s="38" t="str">
        <f t="shared" si="41"/>
        <v/>
      </c>
      <c r="M186" s="1" t="str">
        <f>IF(K186="","",'Tabulka PÚ'!F88)</f>
        <v/>
      </c>
      <c r="N186" s="1" t="str">
        <f>IF(K186="","",'Tabulka PÚ'!B88)</f>
        <v/>
      </c>
      <c r="O186" s="1" t="s">
        <v>10</v>
      </c>
      <c r="P186" s="1" t="str">
        <f t="shared" si="42"/>
        <v/>
      </c>
      <c r="Q186" s="1" t="str">
        <f t="shared" si="43"/>
        <v/>
      </c>
      <c r="R186" s="1" t="str">
        <f>IF(K86="","",IF('Tabulka PÚ'!I88="np","NP",'Tabulka PÚ'!H88))</f>
        <v/>
      </c>
    </row>
    <row r="187" spans="1:18" ht="20.100000000000001" customHeight="1">
      <c r="A187" s="39" t="str">
        <f t="shared" si="35"/>
        <v/>
      </c>
      <c r="B187" s="40" t="str">
        <f t="shared" si="37"/>
        <v/>
      </c>
      <c r="C187" s="40" t="str">
        <f t="shared" si="38"/>
        <v/>
      </c>
      <c r="D187" s="40" t="str">
        <f t="shared" si="39"/>
        <v/>
      </c>
      <c r="E187" s="10" t="str">
        <f t="shared" si="40"/>
        <v/>
      </c>
      <c r="F187" s="39" t="str">
        <f t="shared" si="36"/>
        <v/>
      </c>
      <c r="H187" s="41">
        <v>185</v>
      </c>
      <c r="I187" s="41">
        <v>0</v>
      </c>
      <c r="J187" s="1" t="str">
        <f>IF(H187&gt;2*('Tabulka PÚ'!G$3),"",MATCH(H187,Q:Q,0))</f>
        <v/>
      </c>
      <c r="K187" s="1" t="str">
        <f>'Tabulka PÚ'!AD89</f>
        <v/>
      </c>
      <c r="L187" s="38" t="str">
        <f t="shared" si="41"/>
        <v/>
      </c>
      <c r="M187" s="1" t="str">
        <f>IF(K187="","",'Tabulka PÚ'!F89)</f>
        <v/>
      </c>
      <c r="N187" s="1" t="str">
        <f>IF(K187="","",'Tabulka PÚ'!B89)</f>
        <v/>
      </c>
      <c r="O187" s="1" t="s">
        <v>10</v>
      </c>
      <c r="P187" s="1" t="str">
        <f t="shared" si="42"/>
        <v/>
      </c>
      <c r="Q187" s="1" t="str">
        <f t="shared" si="43"/>
        <v/>
      </c>
      <c r="R187" s="1" t="str">
        <f>IF(K87="","",IF('Tabulka PÚ'!I89="np","NP",'Tabulka PÚ'!H89))</f>
        <v/>
      </c>
    </row>
    <row r="188" spans="1:18" ht="20.100000000000001" customHeight="1">
      <c r="A188" s="39" t="str">
        <f t="shared" si="35"/>
        <v/>
      </c>
      <c r="B188" s="40" t="str">
        <f t="shared" si="37"/>
        <v/>
      </c>
      <c r="C188" s="40" t="str">
        <f t="shared" si="38"/>
        <v/>
      </c>
      <c r="D188" s="40" t="str">
        <f t="shared" si="39"/>
        <v/>
      </c>
      <c r="E188" s="10" t="str">
        <f t="shared" si="40"/>
        <v/>
      </c>
      <c r="F188" s="39" t="str">
        <f t="shared" si="36"/>
        <v/>
      </c>
      <c r="H188" s="41">
        <v>186</v>
      </c>
      <c r="I188" s="41">
        <v>0</v>
      </c>
      <c r="J188" s="1" t="str">
        <f>IF(H188&gt;2*('Tabulka PÚ'!G$3),"",MATCH(H188,Q:Q,0))</f>
        <v/>
      </c>
      <c r="K188" s="1" t="str">
        <f>'Tabulka PÚ'!AD90</f>
        <v/>
      </c>
      <c r="L188" s="38" t="str">
        <f t="shared" si="41"/>
        <v/>
      </c>
      <c r="M188" s="1" t="str">
        <f>IF(K188="","",'Tabulka PÚ'!F90)</f>
        <v/>
      </c>
      <c r="N188" s="1" t="str">
        <f>IF(K188="","",'Tabulka PÚ'!B90)</f>
        <v/>
      </c>
      <c r="O188" s="1" t="s">
        <v>10</v>
      </c>
      <c r="P188" s="1" t="str">
        <f t="shared" si="42"/>
        <v/>
      </c>
      <c r="Q188" s="1" t="str">
        <f t="shared" si="43"/>
        <v/>
      </c>
      <c r="R188" s="1" t="str">
        <f>IF(K88="","",IF('Tabulka PÚ'!I90="np","NP",'Tabulka PÚ'!H90))</f>
        <v/>
      </c>
    </row>
    <row r="189" spans="1:18" ht="20.100000000000001" customHeight="1">
      <c r="A189" s="39" t="str">
        <f t="shared" si="35"/>
        <v/>
      </c>
      <c r="B189" s="40" t="str">
        <f t="shared" si="37"/>
        <v/>
      </c>
      <c r="C189" s="40" t="str">
        <f t="shared" si="38"/>
        <v/>
      </c>
      <c r="D189" s="40" t="str">
        <f t="shared" si="39"/>
        <v/>
      </c>
      <c r="E189" s="10" t="str">
        <f t="shared" si="40"/>
        <v/>
      </c>
      <c r="F189" s="39" t="str">
        <f t="shared" si="36"/>
        <v/>
      </c>
      <c r="H189" s="41">
        <v>187</v>
      </c>
      <c r="I189" s="41">
        <v>0</v>
      </c>
      <c r="J189" s="1" t="str">
        <f>IF(H189&gt;2*('Tabulka PÚ'!G$3),"",MATCH(H189,Q:Q,0))</f>
        <v/>
      </c>
      <c r="K189" s="1" t="str">
        <f>'Tabulka PÚ'!AD91</f>
        <v/>
      </c>
      <c r="L189" s="38" t="str">
        <f t="shared" si="41"/>
        <v/>
      </c>
      <c r="M189" s="1" t="str">
        <f>IF(K189="","",'Tabulka PÚ'!F91)</f>
        <v/>
      </c>
      <c r="N189" s="1" t="str">
        <f>IF(K189="","",'Tabulka PÚ'!B91)</f>
        <v/>
      </c>
      <c r="O189" s="1" t="s">
        <v>10</v>
      </c>
      <c r="P189" s="1" t="str">
        <f t="shared" si="42"/>
        <v/>
      </c>
      <c r="Q189" s="1" t="str">
        <f t="shared" si="43"/>
        <v/>
      </c>
      <c r="R189" s="1" t="str">
        <f>IF(K89="","",IF('Tabulka PÚ'!I91="np","NP",'Tabulka PÚ'!H91))</f>
        <v/>
      </c>
    </row>
    <row r="190" spans="1:18" ht="20.100000000000001" customHeight="1">
      <c r="A190" s="39" t="str">
        <f t="shared" si="35"/>
        <v/>
      </c>
      <c r="B190" s="40" t="str">
        <f t="shared" si="37"/>
        <v/>
      </c>
      <c r="C190" s="40" t="str">
        <f t="shared" si="38"/>
        <v/>
      </c>
      <c r="D190" s="40" t="str">
        <f t="shared" si="39"/>
        <v/>
      </c>
      <c r="E190" s="10" t="str">
        <f t="shared" si="40"/>
        <v/>
      </c>
      <c r="F190" s="39" t="str">
        <f t="shared" si="36"/>
        <v/>
      </c>
      <c r="H190" s="41">
        <v>188</v>
      </c>
      <c r="I190" s="41">
        <v>0</v>
      </c>
      <c r="J190" s="1" t="str">
        <f>IF(H190&gt;2*('Tabulka PÚ'!G$3),"",MATCH(H190,Q:Q,0))</f>
        <v/>
      </c>
      <c r="K190" s="1" t="str">
        <f>'Tabulka PÚ'!AD92</f>
        <v/>
      </c>
      <c r="L190" s="38" t="str">
        <f t="shared" si="41"/>
        <v/>
      </c>
      <c r="M190" s="1" t="str">
        <f>IF(K190="","",'Tabulka PÚ'!F92)</f>
        <v/>
      </c>
      <c r="N190" s="1" t="str">
        <f>IF(K190="","",'Tabulka PÚ'!B92)</f>
        <v/>
      </c>
      <c r="O190" s="1" t="s">
        <v>10</v>
      </c>
      <c r="P190" s="1" t="str">
        <f t="shared" si="42"/>
        <v/>
      </c>
      <c r="Q190" s="1" t="str">
        <f t="shared" si="43"/>
        <v/>
      </c>
      <c r="R190" s="1" t="str">
        <f>IF(K90="","",IF('Tabulka PÚ'!I92="np","NP",'Tabulka PÚ'!H92))</f>
        <v/>
      </c>
    </row>
    <row r="191" spans="1:18" ht="20.100000000000001" customHeight="1">
      <c r="A191" s="39" t="str">
        <f t="shared" si="35"/>
        <v/>
      </c>
      <c r="B191" s="40" t="str">
        <f t="shared" si="37"/>
        <v/>
      </c>
      <c r="C191" s="40" t="str">
        <f t="shared" si="38"/>
        <v/>
      </c>
      <c r="D191" s="40" t="str">
        <f t="shared" si="39"/>
        <v/>
      </c>
      <c r="E191" s="10" t="str">
        <f t="shared" si="40"/>
        <v/>
      </c>
      <c r="F191" s="39" t="str">
        <f t="shared" si="36"/>
        <v/>
      </c>
      <c r="H191" s="41">
        <v>189</v>
      </c>
      <c r="I191" s="41">
        <v>0</v>
      </c>
      <c r="J191" s="1" t="str">
        <f>IF(H191&gt;2*('Tabulka PÚ'!G$3),"",MATCH(H191,Q:Q,0))</f>
        <v/>
      </c>
      <c r="K191" s="1" t="str">
        <f>'Tabulka PÚ'!AD93</f>
        <v/>
      </c>
      <c r="L191" s="38" t="str">
        <f t="shared" si="41"/>
        <v/>
      </c>
      <c r="M191" s="1" t="str">
        <f>IF(K191="","",'Tabulka PÚ'!F93)</f>
        <v/>
      </c>
      <c r="N191" s="1" t="str">
        <f>IF(K191="","",'Tabulka PÚ'!B93)</f>
        <v/>
      </c>
      <c r="O191" s="1" t="s">
        <v>10</v>
      </c>
      <c r="P191" s="1" t="str">
        <f t="shared" si="42"/>
        <v/>
      </c>
      <c r="Q191" s="1" t="str">
        <f t="shared" si="43"/>
        <v/>
      </c>
      <c r="R191" s="1" t="str">
        <f>IF(K91="","",IF('Tabulka PÚ'!I93="np","NP",'Tabulka PÚ'!H93))</f>
        <v/>
      </c>
    </row>
    <row r="192" spans="1:18" ht="20.100000000000001" customHeight="1">
      <c r="A192" s="39" t="str">
        <f t="shared" si="35"/>
        <v/>
      </c>
      <c r="B192" s="40" t="str">
        <f t="shared" si="37"/>
        <v/>
      </c>
      <c r="C192" s="40" t="str">
        <f t="shared" si="38"/>
        <v/>
      </c>
      <c r="D192" s="40" t="str">
        <f t="shared" si="39"/>
        <v/>
      </c>
      <c r="E192" s="10" t="str">
        <f t="shared" si="40"/>
        <v/>
      </c>
      <c r="F192" s="39" t="str">
        <f t="shared" si="36"/>
        <v/>
      </c>
      <c r="H192" s="41">
        <v>190</v>
      </c>
      <c r="I192" s="41">
        <v>0</v>
      </c>
      <c r="J192" s="1" t="str">
        <f>IF(H192&gt;2*('Tabulka PÚ'!G$3),"",MATCH(H192,Q:Q,0))</f>
        <v/>
      </c>
      <c r="K192" s="1" t="str">
        <f>'Tabulka PÚ'!AD94</f>
        <v/>
      </c>
      <c r="L192" s="38" t="str">
        <f t="shared" si="41"/>
        <v/>
      </c>
      <c r="M192" s="1" t="str">
        <f>IF(K192="","",'Tabulka PÚ'!F94)</f>
        <v/>
      </c>
      <c r="N192" s="1" t="str">
        <f>IF(K192="","",'Tabulka PÚ'!B94)</f>
        <v/>
      </c>
      <c r="O192" s="1" t="s">
        <v>10</v>
      </c>
      <c r="P192" s="1" t="str">
        <f t="shared" si="42"/>
        <v/>
      </c>
      <c r="Q192" s="1" t="str">
        <f t="shared" si="43"/>
        <v/>
      </c>
      <c r="R192" s="1" t="str">
        <f>IF(K92="","",IF('Tabulka PÚ'!I94="np","NP",'Tabulka PÚ'!H94))</f>
        <v/>
      </c>
    </row>
    <row r="193" spans="1:18" ht="20.100000000000001" customHeight="1">
      <c r="A193" s="39" t="str">
        <f t="shared" si="35"/>
        <v/>
      </c>
      <c r="B193" s="40" t="str">
        <f t="shared" si="37"/>
        <v/>
      </c>
      <c r="C193" s="40" t="str">
        <f t="shared" si="38"/>
        <v/>
      </c>
      <c r="D193" s="40" t="str">
        <f t="shared" si="39"/>
        <v/>
      </c>
      <c r="E193" s="10" t="str">
        <f t="shared" si="40"/>
        <v/>
      </c>
      <c r="F193" s="39" t="str">
        <f t="shared" si="36"/>
        <v/>
      </c>
      <c r="H193" s="41">
        <v>191</v>
      </c>
      <c r="I193" s="41">
        <v>0</v>
      </c>
      <c r="J193" s="1" t="str">
        <f>IF(H193&gt;2*('Tabulka PÚ'!G$3),"",MATCH(H193,Q:Q,0))</f>
        <v/>
      </c>
      <c r="K193" s="1" t="str">
        <f>'Tabulka PÚ'!AD95</f>
        <v/>
      </c>
      <c r="L193" s="38" t="str">
        <f t="shared" si="41"/>
        <v/>
      </c>
      <c r="M193" s="1" t="str">
        <f>IF(K193="","",'Tabulka PÚ'!F95)</f>
        <v/>
      </c>
      <c r="N193" s="1" t="str">
        <f>IF(K193="","",'Tabulka PÚ'!B95)</f>
        <v/>
      </c>
      <c r="O193" s="1" t="s">
        <v>10</v>
      </c>
      <c r="P193" s="1" t="str">
        <f t="shared" si="42"/>
        <v/>
      </c>
      <c r="Q193" s="1" t="str">
        <f t="shared" si="43"/>
        <v/>
      </c>
      <c r="R193" s="1" t="str">
        <f>IF(K93="","",IF('Tabulka PÚ'!I95="np","NP",'Tabulka PÚ'!H95))</f>
        <v/>
      </c>
    </row>
    <row r="194" spans="1:18" ht="20.100000000000001" customHeight="1">
      <c r="A194" s="39" t="str">
        <f t="shared" si="35"/>
        <v/>
      </c>
      <c r="B194" s="40" t="str">
        <f t="shared" si="37"/>
        <v/>
      </c>
      <c r="C194" s="40" t="str">
        <f t="shared" si="38"/>
        <v/>
      </c>
      <c r="D194" s="40" t="str">
        <f t="shared" si="39"/>
        <v/>
      </c>
      <c r="E194" s="10" t="str">
        <f t="shared" si="40"/>
        <v/>
      </c>
      <c r="F194" s="39" t="str">
        <f t="shared" si="36"/>
        <v/>
      </c>
      <c r="H194" s="41">
        <v>192</v>
      </c>
      <c r="I194" s="41">
        <v>0</v>
      </c>
      <c r="J194" s="1" t="str">
        <f>IF(H194&gt;2*('Tabulka PÚ'!G$3),"",MATCH(H194,Q:Q,0))</f>
        <v/>
      </c>
      <c r="K194" s="1" t="str">
        <f>'Tabulka PÚ'!AD96</f>
        <v/>
      </c>
      <c r="L194" s="38" t="str">
        <f t="shared" si="41"/>
        <v/>
      </c>
      <c r="M194" s="1" t="str">
        <f>IF(K194="","",'Tabulka PÚ'!F96)</f>
        <v/>
      </c>
      <c r="N194" s="1" t="str">
        <f>IF(K194="","",'Tabulka PÚ'!B96)</f>
        <v/>
      </c>
      <c r="O194" s="1" t="s">
        <v>10</v>
      </c>
      <c r="P194" s="1" t="str">
        <f t="shared" si="42"/>
        <v/>
      </c>
      <c r="Q194" s="1" t="str">
        <f t="shared" si="43"/>
        <v/>
      </c>
      <c r="R194" s="1" t="str">
        <f>IF(K94="","",IF('Tabulka PÚ'!I96="np","NP",'Tabulka PÚ'!H96))</f>
        <v/>
      </c>
    </row>
    <row r="195" spans="1:18" ht="20.100000000000001" customHeight="1">
      <c r="A195" s="39" t="str">
        <f t="shared" si="35"/>
        <v/>
      </c>
      <c r="B195" s="40" t="str">
        <f t="shared" ref="B195:B202" si="44">IF(A195="","",INDEX(J:R,J195,4))</f>
        <v/>
      </c>
      <c r="C195" s="40" t="str">
        <f t="shared" ref="C195:C202" si="45">IF(A195="","",INDEX(J:R,J195,5))</f>
        <v/>
      </c>
      <c r="D195" s="40" t="str">
        <f t="shared" ref="D195:D202" si="46">IF(A195="","",INDEX(J:R,J195,6))</f>
        <v/>
      </c>
      <c r="E195" s="10" t="str">
        <f t="shared" ref="E195:E202" si="47">IF(A195="","",INDEX(J:R,J195,9))</f>
        <v/>
      </c>
      <c r="F195" s="39" t="str">
        <f t="shared" si="36"/>
        <v/>
      </c>
      <c r="H195" s="41">
        <v>193</v>
      </c>
      <c r="I195" s="41">
        <v>0</v>
      </c>
      <c r="J195" s="1" t="str">
        <f>IF(H195&gt;2*('Tabulka PÚ'!G$3),"",MATCH(H195,Q:Q,0))</f>
        <v/>
      </c>
      <c r="K195" s="1" t="str">
        <f>'Tabulka PÚ'!AD97</f>
        <v/>
      </c>
      <c r="L195" s="38" t="str">
        <f t="shared" si="41"/>
        <v/>
      </c>
      <c r="M195" s="1" t="str">
        <f>IF(K195="","",'Tabulka PÚ'!F97)</f>
        <v/>
      </c>
      <c r="N195" s="1" t="str">
        <f>IF(K195="","",'Tabulka PÚ'!B97)</f>
        <v/>
      </c>
      <c r="O195" s="1" t="s">
        <v>10</v>
      </c>
      <c r="P195" s="1" t="str">
        <f t="shared" si="42"/>
        <v/>
      </c>
      <c r="Q195" s="1" t="str">
        <f t="shared" si="43"/>
        <v/>
      </c>
      <c r="R195" s="1" t="str">
        <f>IF(K95="","",IF('Tabulka PÚ'!I97="np","NP",'Tabulka PÚ'!H97))</f>
        <v/>
      </c>
    </row>
    <row r="196" spans="1:18" ht="20.100000000000001" customHeight="1">
      <c r="A196" s="39" t="str">
        <f t="shared" ref="A196:A202" si="48">IF(J196="","",INDEX(J:R,$J196,7))</f>
        <v/>
      </c>
      <c r="B196" s="40" t="str">
        <f t="shared" si="44"/>
        <v/>
      </c>
      <c r="C196" s="40" t="str">
        <f t="shared" si="45"/>
        <v/>
      </c>
      <c r="D196" s="40" t="str">
        <f t="shared" si="46"/>
        <v/>
      </c>
      <c r="E196" s="10" t="str">
        <f t="shared" si="47"/>
        <v/>
      </c>
      <c r="F196" s="39" t="str">
        <f t="shared" si="36"/>
        <v/>
      </c>
      <c r="H196" s="41">
        <v>194</v>
      </c>
      <c r="I196" s="41">
        <v>0</v>
      </c>
      <c r="J196" s="1" t="str">
        <f>IF(H196&gt;2*('Tabulka PÚ'!G$3),"",MATCH(H196,Q:Q,0))</f>
        <v/>
      </c>
      <c r="K196" s="1" t="str">
        <f>'Tabulka PÚ'!AD98</f>
        <v/>
      </c>
      <c r="L196" s="38" t="str">
        <f t="shared" si="41"/>
        <v/>
      </c>
      <c r="M196" s="1" t="str">
        <f>IF(K196="","",'Tabulka PÚ'!F98)</f>
        <v/>
      </c>
      <c r="N196" s="1" t="str">
        <f>IF(K196="","",'Tabulka PÚ'!B98)</f>
        <v/>
      </c>
      <c r="O196" s="1" t="s">
        <v>10</v>
      </c>
      <c r="P196" s="1" t="str">
        <f t="shared" si="42"/>
        <v/>
      </c>
      <c r="Q196" s="1" t="str">
        <f t="shared" si="43"/>
        <v/>
      </c>
      <c r="R196" s="1" t="str">
        <f>IF(K96="","",IF('Tabulka PÚ'!I98="np","NP",'Tabulka PÚ'!H98))</f>
        <v/>
      </c>
    </row>
    <row r="197" spans="1:18" ht="20.100000000000001" customHeight="1">
      <c r="A197" s="39" t="str">
        <f t="shared" si="48"/>
        <v/>
      </c>
      <c r="B197" s="40" t="str">
        <f t="shared" si="44"/>
        <v/>
      </c>
      <c r="C197" s="40" t="str">
        <f t="shared" si="45"/>
        <v/>
      </c>
      <c r="D197" s="40" t="str">
        <f t="shared" si="46"/>
        <v/>
      </c>
      <c r="E197" s="10" t="str">
        <f t="shared" si="47"/>
        <v/>
      </c>
      <c r="F197" s="39" t="str">
        <f t="shared" ref="F197:F202" si="49">IF(A197="","",IF(E197="DNS","",IF(E197="NP","0",VLOOKUP(A197,H:I,2,1))))</f>
        <v/>
      </c>
      <c r="H197" s="41">
        <v>195</v>
      </c>
      <c r="I197" s="41">
        <v>0</v>
      </c>
      <c r="J197" s="1" t="str">
        <f>IF(H197&gt;2*('Tabulka PÚ'!G$3),"",MATCH(H197,Q:Q,0))</f>
        <v/>
      </c>
      <c r="K197" s="1" t="str">
        <f>'Tabulka PÚ'!AD99</f>
        <v/>
      </c>
      <c r="L197" s="38" t="str">
        <f t="shared" si="41"/>
        <v/>
      </c>
      <c r="M197" s="1" t="str">
        <f>IF(K197="","",'Tabulka PÚ'!F99)</f>
        <v/>
      </c>
      <c r="N197" s="1" t="str">
        <f>IF(K197="","",'Tabulka PÚ'!B99)</f>
        <v/>
      </c>
      <c r="O197" s="1" t="s">
        <v>10</v>
      </c>
      <c r="P197" s="1" t="str">
        <f t="shared" si="42"/>
        <v/>
      </c>
      <c r="Q197" s="1" t="str">
        <f t="shared" si="43"/>
        <v/>
      </c>
      <c r="R197" s="1" t="str">
        <f>IF(K97="","",IF('Tabulka PÚ'!I99="np","NP",'Tabulka PÚ'!H99))</f>
        <v/>
      </c>
    </row>
    <row r="198" spans="1:18" ht="20.100000000000001" customHeight="1">
      <c r="A198" s="39" t="str">
        <f t="shared" si="48"/>
        <v/>
      </c>
      <c r="B198" s="40" t="str">
        <f t="shared" si="44"/>
        <v/>
      </c>
      <c r="C198" s="40" t="str">
        <f t="shared" si="45"/>
        <v/>
      </c>
      <c r="D198" s="40" t="str">
        <f t="shared" si="46"/>
        <v/>
      </c>
      <c r="E198" s="10" t="str">
        <f t="shared" si="47"/>
        <v/>
      </c>
      <c r="F198" s="39" t="str">
        <f t="shared" si="49"/>
        <v/>
      </c>
      <c r="H198" s="41">
        <v>196</v>
      </c>
      <c r="I198" s="41">
        <v>0</v>
      </c>
      <c r="J198" s="1" t="str">
        <f>IF(H198&gt;2*('Tabulka PÚ'!G$3),"",MATCH(H198,Q:Q,0))</f>
        <v/>
      </c>
      <c r="K198" s="1" t="str">
        <f>'Tabulka PÚ'!AD100</f>
        <v/>
      </c>
      <c r="L198" s="38" t="str">
        <f t="shared" si="41"/>
        <v/>
      </c>
      <c r="M198" s="1" t="str">
        <f>IF(K198="","",'Tabulka PÚ'!F100)</f>
        <v/>
      </c>
      <c r="N198" s="1" t="str">
        <f>IF(K198="","",'Tabulka PÚ'!B100)</f>
        <v/>
      </c>
      <c r="O198" s="1" t="s">
        <v>10</v>
      </c>
      <c r="P198" s="1" t="str">
        <f t="shared" si="42"/>
        <v/>
      </c>
      <c r="Q198" s="1" t="str">
        <f t="shared" si="43"/>
        <v/>
      </c>
      <c r="R198" s="1" t="str">
        <f>IF(K98="","",IF('Tabulka PÚ'!I100="np","NP",'Tabulka PÚ'!H100))</f>
        <v/>
      </c>
    </row>
    <row r="199" spans="1:18" ht="20.100000000000001" customHeight="1">
      <c r="A199" s="39" t="str">
        <f t="shared" si="48"/>
        <v/>
      </c>
      <c r="B199" s="40" t="str">
        <f t="shared" si="44"/>
        <v/>
      </c>
      <c r="C199" s="40" t="str">
        <f t="shared" si="45"/>
        <v/>
      </c>
      <c r="D199" s="40" t="str">
        <f t="shared" si="46"/>
        <v/>
      </c>
      <c r="E199" s="10" t="str">
        <f t="shared" si="47"/>
        <v/>
      </c>
      <c r="F199" s="39" t="str">
        <f t="shared" si="49"/>
        <v/>
      </c>
      <c r="H199" s="41">
        <v>197</v>
      </c>
      <c r="I199" s="41">
        <v>0</v>
      </c>
      <c r="J199" s="1" t="str">
        <f>IF(H199&gt;2*('Tabulka PÚ'!G$3),"",MATCH(H199,Q:Q,0))</f>
        <v/>
      </c>
      <c r="K199" s="1" t="str">
        <f>'Tabulka PÚ'!AD101</f>
        <v/>
      </c>
      <c r="L199" s="38" t="str">
        <f t="shared" si="41"/>
        <v/>
      </c>
      <c r="M199" s="1" t="str">
        <f>IF(K199="","",'Tabulka PÚ'!F101)</f>
        <v/>
      </c>
      <c r="N199" s="1" t="str">
        <f>IF(K199="","",'Tabulka PÚ'!B101)</f>
        <v/>
      </c>
      <c r="O199" s="1" t="s">
        <v>10</v>
      </c>
      <c r="P199" s="1" t="str">
        <f t="shared" si="42"/>
        <v/>
      </c>
      <c r="Q199" s="1" t="str">
        <f t="shared" si="43"/>
        <v/>
      </c>
      <c r="R199" s="1" t="str">
        <f>IF(K99="","",IF('Tabulka PÚ'!I101="np","NP",'Tabulka PÚ'!H101))</f>
        <v/>
      </c>
    </row>
    <row r="200" spans="1:18" ht="20.100000000000001" customHeight="1">
      <c r="A200" s="39" t="str">
        <f t="shared" si="48"/>
        <v/>
      </c>
      <c r="B200" s="40" t="str">
        <f t="shared" si="44"/>
        <v/>
      </c>
      <c r="C200" s="40" t="str">
        <f t="shared" si="45"/>
        <v/>
      </c>
      <c r="D200" s="40" t="str">
        <f t="shared" si="46"/>
        <v/>
      </c>
      <c r="E200" s="10" t="str">
        <f t="shared" si="47"/>
        <v/>
      </c>
      <c r="F200" s="39" t="str">
        <f t="shared" si="49"/>
        <v/>
      </c>
      <c r="H200" s="41">
        <v>198</v>
      </c>
      <c r="I200" s="41">
        <v>0</v>
      </c>
      <c r="J200" s="1" t="str">
        <f>IF(H200&gt;2*('Tabulka PÚ'!G$3),"",MATCH(H200,Q:Q,0))</f>
        <v/>
      </c>
      <c r="K200" s="1" t="str">
        <f>'Tabulka PÚ'!AD102</f>
        <v/>
      </c>
      <c r="L200" s="38" t="str">
        <f t="shared" si="41"/>
        <v/>
      </c>
      <c r="M200" s="1" t="str">
        <f>IF(K200="","",'Tabulka PÚ'!F102)</f>
        <v/>
      </c>
      <c r="N200" s="1" t="str">
        <f>IF(K200="","",'Tabulka PÚ'!B102)</f>
        <v/>
      </c>
      <c r="O200" s="1" t="s">
        <v>10</v>
      </c>
      <c r="P200" s="1" t="str">
        <f t="shared" si="42"/>
        <v/>
      </c>
      <c r="Q200" s="1" t="str">
        <f t="shared" si="43"/>
        <v/>
      </c>
      <c r="R200" s="1" t="str">
        <f>IF(K100="","",IF('Tabulka PÚ'!I102="np","NP",'Tabulka PÚ'!H102))</f>
        <v/>
      </c>
    </row>
    <row r="201" spans="1:18" ht="20.100000000000001" customHeight="1">
      <c r="A201" s="39" t="str">
        <f t="shared" si="48"/>
        <v/>
      </c>
      <c r="B201" s="40" t="str">
        <f t="shared" si="44"/>
        <v/>
      </c>
      <c r="C201" s="40" t="str">
        <f t="shared" si="45"/>
        <v/>
      </c>
      <c r="D201" s="40" t="str">
        <f t="shared" si="46"/>
        <v/>
      </c>
      <c r="E201" s="10" t="str">
        <f t="shared" si="47"/>
        <v/>
      </c>
      <c r="F201" s="39" t="str">
        <f t="shared" si="49"/>
        <v/>
      </c>
      <c r="H201" s="41">
        <v>199</v>
      </c>
      <c r="I201" s="41">
        <v>0</v>
      </c>
      <c r="J201" s="1" t="str">
        <f>IF(H201&gt;2*('Tabulka PÚ'!G$3),"",MATCH(H201,Q:Q,0))</f>
        <v/>
      </c>
      <c r="K201" s="1" t="str">
        <f>'Tabulka PÚ'!AD103</f>
        <v/>
      </c>
      <c r="L201" s="38" t="str">
        <f t="shared" si="41"/>
        <v/>
      </c>
      <c r="M201" s="1" t="str">
        <f>IF(K201="","",'Tabulka PÚ'!F103)</f>
        <v/>
      </c>
      <c r="N201" s="1" t="str">
        <f>IF(K201="","",'Tabulka PÚ'!B103)</f>
        <v/>
      </c>
      <c r="O201" s="1" t="s">
        <v>10</v>
      </c>
      <c r="P201" s="1" t="str">
        <f t="shared" si="42"/>
        <v/>
      </c>
      <c r="Q201" s="1" t="str">
        <f t="shared" si="43"/>
        <v/>
      </c>
      <c r="R201" s="1" t="str">
        <f>IF(K101="","",IF('Tabulka PÚ'!I103="np","NP",'Tabulka PÚ'!H103))</f>
        <v/>
      </c>
    </row>
    <row r="202" spans="1:18" ht="20.100000000000001" customHeight="1">
      <c r="A202" s="39" t="str">
        <f t="shared" si="48"/>
        <v/>
      </c>
      <c r="B202" s="40" t="str">
        <f t="shared" si="44"/>
        <v/>
      </c>
      <c r="C202" s="40" t="str">
        <f t="shared" si="45"/>
        <v/>
      </c>
      <c r="D202" s="40" t="str">
        <f t="shared" si="46"/>
        <v/>
      </c>
      <c r="E202" s="10" t="str">
        <f t="shared" si="47"/>
        <v/>
      </c>
      <c r="F202" s="39" t="str">
        <f t="shared" si="49"/>
        <v/>
      </c>
      <c r="H202" s="41">
        <v>200</v>
      </c>
      <c r="I202" s="41">
        <v>0</v>
      </c>
      <c r="J202" s="1" t="str">
        <f>IF(H202&gt;2*('Tabulka PÚ'!G$3),"",MATCH(H202,Q:Q,0))</f>
        <v/>
      </c>
      <c r="K202" s="1" t="str">
        <f>'Tabulka PÚ'!AD104</f>
        <v/>
      </c>
      <c r="L202" s="38" t="str">
        <f t="shared" si="41"/>
        <v/>
      </c>
      <c r="M202" s="1" t="str">
        <f>IF(K202="","",'Tabulka PÚ'!F104)</f>
        <v/>
      </c>
      <c r="N202" s="1" t="str">
        <f>IF(K202="","",'Tabulka PÚ'!B104)</f>
        <v/>
      </c>
      <c r="O202" s="1" t="s">
        <v>10</v>
      </c>
      <c r="P202" s="1" t="str">
        <f t="shared" si="42"/>
        <v/>
      </c>
      <c r="Q202" s="1" t="str">
        <f t="shared" si="43"/>
        <v/>
      </c>
      <c r="R202" s="1" t="str">
        <f>IF(K102="","",IF('Tabulka PÚ'!I104="np","NP",'Tabulka PÚ'!H104))</f>
        <v/>
      </c>
    </row>
  </sheetData>
  <sheetProtection algorithmName="SHA-512" hashValue="gE2HrosnNGOhG22qK5YJkrKyNikHBt+dGoqdKKbUeGhikZz5o6a/vUjSFmSAMnYih7OpgU0oCmSWYpCBHmcrAg==" saltValue="uU29tDMHl6uXN7AUpLToGQ==" spinCount="100000" sheet="1" objects="1" scenarios="1"/>
  <mergeCells count="1">
    <mergeCell ref="A1:F1"/>
  </mergeCells>
  <conditionalFormatting sqref="B1:B1048576">
    <cfRule type="duplicateValues" dxfId="0" priority="1"/>
  </conditionalFormatting>
  <pageMargins left="0.7" right="0.7" top="0.78740157499999996" bottom="0.78740157499999996" header="0.3" footer="0.3"/>
  <pageSetup scale="83" orientation="portrait" verticalDpi="0" r:id="rId1"/>
  <rowBreaks count="1" manualBreakCount="1">
    <brk id="42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Tabulka PÚ</vt:lpstr>
      <vt:lpstr>Výsledky ÚTOK Muži</vt:lpstr>
      <vt:lpstr>Výsledky ÚTOK Ženy</vt:lpstr>
      <vt:lpstr>Výsledky Proudaři Muži</vt:lpstr>
      <vt:lpstr>Výsledky Proudařky Ženy</vt:lpstr>
      <vt:lpstr>'Tabulka PÚ'!Oblast_tisku</vt:lpstr>
      <vt:lpstr>'Výsledky Proudaři Muži'!Oblast_tisku</vt:lpstr>
      <vt:lpstr>'Výsledky Proudařky Ženy'!Oblast_tisku</vt:lpstr>
      <vt:lpstr>'Výsledky ÚTOK Muži'!Oblast_tisku</vt:lpstr>
      <vt:lpstr>'Výsledky ÚTOK Ženy'!Oblast_tisku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Masařík</dc:creator>
  <cp:lastModifiedBy>Lenovo</cp:lastModifiedBy>
  <cp:lastPrinted>2024-09-08T09:00:58Z</cp:lastPrinted>
  <dcterms:created xsi:type="dcterms:W3CDTF">2024-08-06T19:40:16Z</dcterms:created>
  <dcterms:modified xsi:type="dcterms:W3CDTF">2025-06-25T18:02:06Z</dcterms:modified>
</cp:coreProperties>
</file>